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Share\03_課別共有グループ\34_連携組織課\55連携課\2019（H31）事業\'19(H31)情報連絡員設置事業\06月\"/>
    </mc:Choice>
  </mc:AlternateContent>
  <bookViews>
    <workbookView xWindow="0" yWindow="0" windowWidth="19335" windowHeight="7155"/>
  </bookViews>
  <sheets>
    <sheet name="入力シート" sheetId="1" r:id="rId1"/>
    <sheet name="表紙" sheetId="2" r:id="rId2"/>
    <sheet name="過去データ(全体)" sheetId="3" r:id="rId3"/>
    <sheet name="過去データ(業種別・主要3項目)" sheetId="4" r:id="rId4"/>
  </sheets>
  <definedNames>
    <definedName name="_xlnm.Print_Area" localSheetId="0">入力シート!$A$1:$Y$126</definedName>
  </definedNames>
  <calcPr calcId="152511"/>
</workbook>
</file>

<file path=xl/calcChain.xml><?xml version="1.0" encoding="utf-8"?>
<calcChain xmlns="http://schemas.openxmlformats.org/spreadsheetml/2006/main">
  <c r="B184" i="3" l="1"/>
  <c r="D180" i="3" l="1"/>
  <c r="L200" i="3" l="1"/>
  <c r="K200" i="3"/>
  <c r="J200" i="3"/>
  <c r="H200" i="3"/>
  <c r="G200" i="3"/>
  <c r="F200" i="3"/>
  <c r="D200" i="3"/>
  <c r="C200" i="3"/>
  <c r="B200" i="3"/>
  <c r="L198" i="3"/>
  <c r="K198" i="3"/>
  <c r="J198" i="3"/>
  <c r="H198" i="3"/>
  <c r="G198" i="3"/>
  <c r="F198" i="3"/>
  <c r="D198" i="3"/>
  <c r="C198" i="3"/>
  <c r="B198" i="3"/>
  <c r="L196" i="3"/>
  <c r="K196" i="3"/>
  <c r="J196" i="3"/>
  <c r="H196" i="3"/>
  <c r="G196" i="3"/>
  <c r="F196" i="3"/>
  <c r="D196" i="3"/>
  <c r="C196" i="3"/>
  <c r="B196" i="3"/>
  <c r="L194" i="3"/>
  <c r="K194" i="3"/>
  <c r="J194" i="3"/>
  <c r="H194" i="3"/>
  <c r="G194" i="3"/>
  <c r="F194" i="3"/>
  <c r="D194" i="3"/>
  <c r="C194" i="3"/>
  <c r="B194" i="3"/>
  <c r="L192" i="3"/>
  <c r="K192" i="3"/>
  <c r="J192" i="3"/>
  <c r="H192" i="3"/>
  <c r="G192" i="3"/>
  <c r="F192" i="3"/>
  <c r="D192" i="3"/>
  <c r="C192" i="3"/>
  <c r="B192" i="3"/>
  <c r="L190" i="3"/>
  <c r="K190" i="3"/>
  <c r="J190" i="3"/>
  <c r="H190" i="3"/>
  <c r="G190" i="3"/>
  <c r="F190" i="3"/>
  <c r="D190" i="3"/>
  <c r="C190" i="3"/>
  <c r="B190" i="3"/>
  <c r="L188" i="3"/>
  <c r="K188" i="3"/>
  <c r="J188" i="3"/>
  <c r="H188" i="3"/>
  <c r="G188" i="3"/>
  <c r="F188" i="3"/>
  <c r="D188" i="3"/>
  <c r="C188" i="3"/>
  <c r="B188" i="3"/>
  <c r="L186" i="3"/>
  <c r="K186" i="3"/>
  <c r="J186" i="3"/>
  <c r="H186" i="3"/>
  <c r="G186" i="3"/>
  <c r="F186" i="3"/>
  <c r="D186" i="3"/>
  <c r="C186" i="3"/>
  <c r="B186" i="3"/>
  <c r="L184" i="3"/>
  <c r="K184" i="3"/>
  <c r="J184" i="3"/>
  <c r="H184" i="3"/>
  <c r="G184" i="3"/>
  <c r="F184" i="3"/>
  <c r="D184" i="3"/>
  <c r="C184" i="3"/>
  <c r="L182" i="3"/>
  <c r="K182" i="3"/>
  <c r="J182" i="3"/>
  <c r="H182" i="3"/>
  <c r="G182" i="3"/>
  <c r="F182" i="3"/>
  <c r="D182" i="3"/>
  <c r="C182" i="3"/>
  <c r="B182" i="3"/>
  <c r="L180" i="3"/>
  <c r="K180" i="3"/>
  <c r="J180" i="3"/>
  <c r="H180" i="3"/>
  <c r="G180" i="3"/>
  <c r="F180" i="3"/>
  <c r="C180" i="3"/>
  <c r="B180" i="3"/>
  <c r="L178" i="3"/>
  <c r="K178" i="3"/>
  <c r="J178" i="3"/>
  <c r="H178" i="3"/>
  <c r="G178" i="3"/>
  <c r="F178" i="3"/>
  <c r="D178" i="3"/>
  <c r="C178" i="3"/>
  <c r="B178" i="3"/>
  <c r="C398" i="4" l="1"/>
  <c r="Q398" i="4"/>
  <c r="P398" i="4"/>
  <c r="O398" i="4"/>
  <c r="K398" i="4"/>
  <c r="J398" i="4"/>
  <c r="I398" i="4"/>
  <c r="E398" i="4"/>
  <c r="D398" i="4"/>
  <c r="R397" i="4"/>
  <c r="L397" i="4"/>
  <c r="F397" i="4"/>
  <c r="Q396" i="4"/>
  <c r="P396" i="4"/>
  <c r="O396" i="4"/>
  <c r="K396" i="4"/>
  <c r="J396" i="4"/>
  <c r="I396" i="4"/>
  <c r="E396" i="4"/>
  <c r="D396" i="4"/>
  <c r="C396" i="4"/>
  <c r="S395" i="4"/>
  <c r="R395" i="4"/>
  <c r="M395" i="4"/>
  <c r="L395" i="4"/>
  <c r="G395" i="4"/>
  <c r="F395" i="4"/>
  <c r="Q394" i="4"/>
  <c r="P394" i="4"/>
  <c r="O394" i="4"/>
  <c r="K394" i="4"/>
  <c r="J394" i="4"/>
  <c r="I394" i="4"/>
  <c r="E394" i="4"/>
  <c r="D394" i="4"/>
  <c r="C394" i="4"/>
  <c r="R393" i="4"/>
  <c r="L393" i="4"/>
  <c r="F393" i="4"/>
  <c r="Q392" i="4"/>
  <c r="P392" i="4"/>
  <c r="O392" i="4"/>
  <c r="K392" i="4"/>
  <c r="J392" i="4"/>
  <c r="I392" i="4"/>
  <c r="E392" i="4"/>
  <c r="D392" i="4"/>
  <c r="C392" i="4"/>
  <c r="S391" i="4"/>
  <c r="R391" i="4"/>
  <c r="M391" i="4"/>
  <c r="L391" i="4"/>
  <c r="G391" i="4"/>
  <c r="F391" i="4"/>
  <c r="Q390" i="4"/>
  <c r="P390" i="4"/>
  <c r="O390" i="4"/>
  <c r="K390" i="4"/>
  <c r="J390" i="4"/>
  <c r="I390" i="4"/>
  <c r="E390" i="4"/>
  <c r="D390" i="4"/>
  <c r="C390" i="4"/>
  <c r="R389" i="4"/>
  <c r="L389" i="4"/>
  <c r="F389" i="4"/>
  <c r="Q388" i="4"/>
  <c r="P388" i="4"/>
  <c r="O388" i="4"/>
  <c r="K388" i="4"/>
  <c r="J388" i="4"/>
  <c r="I388" i="4"/>
  <c r="E388" i="4"/>
  <c r="D388" i="4"/>
  <c r="C388" i="4"/>
  <c r="S387" i="4"/>
  <c r="R387" i="4"/>
  <c r="M387" i="4"/>
  <c r="L387" i="4"/>
  <c r="G387" i="4"/>
  <c r="F387" i="4"/>
  <c r="Q386" i="4"/>
  <c r="P386" i="4"/>
  <c r="O386" i="4"/>
  <c r="K386" i="4"/>
  <c r="J386" i="4"/>
  <c r="I386" i="4"/>
  <c r="E386" i="4"/>
  <c r="D386" i="4"/>
  <c r="C386" i="4"/>
  <c r="R385" i="4"/>
  <c r="L385" i="4"/>
  <c r="F385" i="4"/>
  <c r="Q384" i="4"/>
  <c r="P384" i="4"/>
  <c r="O384" i="4"/>
  <c r="K384" i="4"/>
  <c r="J384" i="4"/>
  <c r="I384" i="4"/>
  <c r="E384" i="4"/>
  <c r="D384" i="4"/>
  <c r="C384" i="4"/>
  <c r="S383" i="4"/>
  <c r="R383" i="4"/>
  <c r="M383" i="4"/>
  <c r="L383" i="4"/>
  <c r="G383" i="4"/>
  <c r="F383" i="4"/>
  <c r="Q382" i="4"/>
  <c r="P382" i="4"/>
  <c r="O382" i="4"/>
  <c r="K382" i="4"/>
  <c r="J382" i="4"/>
  <c r="I382" i="4"/>
  <c r="E382" i="4"/>
  <c r="D382" i="4"/>
  <c r="C382" i="4"/>
  <c r="R381" i="4"/>
  <c r="L381" i="4"/>
  <c r="F381" i="4"/>
  <c r="Q380" i="4"/>
  <c r="P380" i="4"/>
  <c r="O380" i="4"/>
  <c r="K380" i="4"/>
  <c r="J380" i="4"/>
  <c r="I380" i="4"/>
  <c r="E380" i="4"/>
  <c r="D380" i="4"/>
  <c r="C380" i="4"/>
  <c r="S379" i="4"/>
  <c r="R379" i="4"/>
  <c r="M379" i="4"/>
  <c r="L379" i="4"/>
  <c r="G379" i="4"/>
  <c r="F379" i="4"/>
  <c r="Q378" i="4"/>
  <c r="P378" i="4"/>
  <c r="O378" i="4"/>
  <c r="K378" i="4"/>
  <c r="J378" i="4"/>
  <c r="I378" i="4"/>
  <c r="E378" i="4"/>
  <c r="D378" i="4"/>
  <c r="C378" i="4"/>
  <c r="R377" i="4"/>
  <c r="L377" i="4"/>
  <c r="F377" i="4"/>
  <c r="Q376" i="4"/>
  <c r="P376" i="4"/>
  <c r="O376" i="4"/>
  <c r="K376" i="4"/>
  <c r="J376" i="4"/>
  <c r="I376" i="4"/>
  <c r="E376" i="4"/>
  <c r="D376" i="4"/>
  <c r="C376" i="4"/>
  <c r="S375" i="4"/>
  <c r="R375" i="4"/>
  <c r="M375" i="4"/>
  <c r="L375" i="4"/>
  <c r="G375" i="4"/>
  <c r="F375" i="4"/>
  <c r="Q374" i="4"/>
  <c r="P374" i="4"/>
  <c r="O374" i="4"/>
  <c r="K374" i="4"/>
  <c r="J374" i="4"/>
  <c r="I374" i="4"/>
  <c r="E374" i="4"/>
  <c r="D374" i="4"/>
  <c r="C374" i="4"/>
  <c r="R373" i="4"/>
  <c r="L373" i="4"/>
  <c r="F373" i="4"/>
  <c r="Q372" i="4"/>
  <c r="P372" i="4"/>
  <c r="O372" i="4"/>
  <c r="K372" i="4"/>
  <c r="J372" i="4"/>
  <c r="I372" i="4"/>
  <c r="E372" i="4"/>
  <c r="D372" i="4"/>
  <c r="C372" i="4"/>
  <c r="S371" i="4"/>
  <c r="R371" i="4"/>
  <c r="M371" i="4"/>
  <c r="L371" i="4"/>
  <c r="G371" i="4"/>
  <c r="F371" i="4"/>
  <c r="Q370" i="4"/>
  <c r="P370" i="4"/>
  <c r="O370" i="4"/>
  <c r="K370" i="4"/>
  <c r="J370" i="4"/>
  <c r="I370" i="4"/>
  <c r="E370" i="4"/>
  <c r="D370" i="4"/>
  <c r="C370" i="4"/>
  <c r="R369" i="4"/>
  <c r="L369" i="4"/>
  <c r="F369" i="4"/>
  <c r="Q368" i="4"/>
  <c r="P368" i="4"/>
  <c r="O368" i="4"/>
  <c r="K368" i="4"/>
  <c r="J368" i="4"/>
  <c r="I368" i="4"/>
  <c r="E368" i="4"/>
  <c r="D368" i="4"/>
  <c r="C368" i="4"/>
  <c r="S367" i="4"/>
  <c r="R367" i="4"/>
  <c r="M367" i="4"/>
  <c r="L367" i="4"/>
  <c r="G367" i="4"/>
  <c r="F367" i="4"/>
  <c r="Q366" i="4"/>
  <c r="P366" i="4"/>
  <c r="O366" i="4"/>
  <c r="K366" i="4"/>
  <c r="J366" i="4"/>
  <c r="I366" i="4"/>
  <c r="E366" i="4"/>
  <c r="D366" i="4"/>
  <c r="C366" i="4"/>
  <c r="R365" i="4"/>
  <c r="L365" i="4"/>
  <c r="F365" i="4"/>
  <c r="Q364" i="4"/>
  <c r="P364" i="4"/>
  <c r="O364" i="4"/>
  <c r="K364" i="4"/>
  <c r="J364" i="4"/>
  <c r="I364" i="4"/>
  <c r="E364" i="4"/>
  <c r="D364" i="4"/>
  <c r="C364" i="4"/>
  <c r="S363" i="4"/>
  <c r="R363" i="4"/>
  <c r="M363" i="4"/>
  <c r="L363" i="4"/>
  <c r="G363" i="4"/>
  <c r="F363" i="4"/>
  <c r="Q362" i="4"/>
  <c r="P362" i="4"/>
  <c r="O362" i="4"/>
  <c r="K362" i="4"/>
  <c r="J362" i="4"/>
  <c r="I362" i="4"/>
  <c r="E362" i="4"/>
  <c r="D362" i="4"/>
  <c r="C362" i="4"/>
  <c r="R361" i="4"/>
  <c r="L361" i="4"/>
  <c r="F361" i="4"/>
  <c r="Q360" i="4"/>
  <c r="P360" i="4"/>
  <c r="O360" i="4"/>
  <c r="K360" i="4"/>
  <c r="J360" i="4"/>
  <c r="I360" i="4"/>
  <c r="E360" i="4"/>
  <c r="D360" i="4"/>
  <c r="C360" i="4"/>
  <c r="S359" i="4"/>
  <c r="R359" i="4"/>
  <c r="M359" i="4"/>
  <c r="L359" i="4"/>
  <c r="G359" i="4"/>
  <c r="F359" i="4"/>
  <c r="Q358" i="4"/>
  <c r="P358" i="4"/>
  <c r="O358" i="4"/>
  <c r="K358" i="4"/>
  <c r="J358" i="4"/>
  <c r="I358" i="4"/>
  <c r="E358" i="4"/>
  <c r="D358" i="4"/>
  <c r="C358" i="4"/>
  <c r="R357" i="4"/>
  <c r="L357" i="4"/>
  <c r="F357" i="4"/>
  <c r="Q356" i="4"/>
  <c r="P356" i="4"/>
  <c r="O356" i="4"/>
  <c r="K356" i="4"/>
  <c r="J356" i="4"/>
  <c r="I356" i="4"/>
  <c r="E356" i="4"/>
  <c r="D356" i="4"/>
  <c r="C356" i="4"/>
  <c r="S355" i="4"/>
  <c r="R355" i="4"/>
  <c r="M355" i="4"/>
  <c r="L355" i="4"/>
  <c r="G355" i="4"/>
  <c r="F355" i="4"/>
  <c r="C354" i="4"/>
  <c r="Q354" i="4"/>
  <c r="P354" i="4"/>
  <c r="O354" i="4"/>
  <c r="K354" i="4"/>
  <c r="J354" i="4"/>
  <c r="I354" i="4"/>
  <c r="E354" i="4"/>
  <c r="D354" i="4"/>
  <c r="R353" i="4"/>
  <c r="L353" i="4"/>
  <c r="F353" i="4"/>
  <c r="Q352" i="4"/>
  <c r="P352" i="4"/>
  <c r="O352" i="4"/>
  <c r="K352" i="4"/>
  <c r="J352" i="4"/>
  <c r="I352" i="4"/>
  <c r="E352" i="4"/>
  <c r="D352" i="4"/>
  <c r="C352" i="4"/>
  <c r="S351" i="4"/>
  <c r="R351" i="4"/>
  <c r="M351" i="4"/>
  <c r="L351" i="4"/>
  <c r="G351" i="4"/>
  <c r="F351" i="4"/>
  <c r="K176" i="3" l="1"/>
  <c r="J176" i="3"/>
  <c r="F319" i="4" l="1"/>
  <c r="F315" i="4"/>
  <c r="C320" i="4"/>
  <c r="F321" i="4"/>
  <c r="F307" i="4" l="1"/>
  <c r="L154" i="3" l="1"/>
  <c r="K154" i="3"/>
  <c r="J154" i="3"/>
  <c r="H154" i="3"/>
  <c r="G154" i="3"/>
  <c r="F154" i="3"/>
  <c r="D154" i="3"/>
  <c r="C154" i="3"/>
  <c r="B154" i="3"/>
  <c r="L152" i="3"/>
  <c r="K152" i="3"/>
  <c r="J152" i="3"/>
  <c r="H152" i="3"/>
  <c r="G152" i="3"/>
  <c r="F152" i="3"/>
  <c r="D152" i="3"/>
  <c r="C152" i="3"/>
  <c r="B152" i="3"/>
  <c r="L150" i="3"/>
  <c r="K150" i="3"/>
  <c r="J150" i="3"/>
  <c r="H150" i="3"/>
  <c r="G150" i="3"/>
  <c r="F150" i="3"/>
  <c r="D150" i="3"/>
  <c r="C150" i="3"/>
  <c r="B150" i="3"/>
  <c r="L148" i="3"/>
  <c r="K148" i="3"/>
  <c r="J148" i="3"/>
  <c r="H148" i="3"/>
  <c r="G148" i="3"/>
  <c r="F148" i="3"/>
  <c r="D148" i="3"/>
  <c r="C148" i="3"/>
  <c r="B148" i="3"/>
  <c r="Q306" i="4"/>
  <c r="P306" i="4"/>
  <c r="O306" i="4"/>
  <c r="K306" i="4"/>
  <c r="J306" i="4"/>
  <c r="I306" i="4"/>
  <c r="E306" i="4"/>
  <c r="D306" i="4"/>
  <c r="C306" i="4"/>
  <c r="R305" i="4"/>
  <c r="L305" i="4"/>
  <c r="F305" i="4"/>
  <c r="Q304" i="4"/>
  <c r="P304" i="4"/>
  <c r="O304" i="4"/>
  <c r="K304" i="4"/>
  <c r="J304" i="4"/>
  <c r="I304" i="4"/>
  <c r="E304" i="4"/>
  <c r="D304" i="4"/>
  <c r="C304" i="4"/>
  <c r="S303" i="4"/>
  <c r="R303" i="4"/>
  <c r="M303" i="4"/>
  <c r="L303" i="4"/>
  <c r="G303" i="4"/>
  <c r="F303" i="4"/>
  <c r="Q302" i="4"/>
  <c r="P302" i="4"/>
  <c r="O302" i="4"/>
  <c r="K302" i="4"/>
  <c r="J302" i="4"/>
  <c r="I302" i="4"/>
  <c r="E302" i="4"/>
  <c r="D302" i="4"/>
  <c r="C302" i="4"/>
  <c r="R301" i="4"/>
  <c r="L301" i="4"/>
  <c r="F301" i="4"/>
  <c r="Q300" i="4"/>
  <c r="P300" i="4"/>
  <c r="O300" i="4"/>
  <c r="K300" i="4"/>
  <c r="J300" i="4"/>
  <c r="I300" i="4"/>
  <c r="E300" i="4"/>
  <c r="D300" i="4"/>
  <c r="C300" i="4"/>
  <c r="S299" i="4"/>
  <c r="R299" i="4"/>
  <c r="M299" i="4"/>
  <c r="L299" i="4"/>
  <c r="G299" i="4"/>
  <c r="F299" i="4"/>
  <c r="Q298" i="4"/>
  <c r="P298" i="4"/>
  <c r="O298" i="4"/>
  <c r="K298" i="4"/>
  <c r="J298" i="4"/>
  <c r="I298" i="4"/>
  <c r="E298" i="4"/>
  <c r="D298" i="4"/>
  <c r="C298" i="4"/>
  <c r="R297" i="4"/>
  <c r="L297" i="4"/>
  <c r="F297" i="4"/>
  <c r="Q296" i="4"/>
  <c r="P296" i="4"/>
  <c r="O296" i="4"/>
  <c r="K296" i="4"/>
  <c r="J296" i="4"/>
  <c r="I296" i="4"/>
  <c r="E296" i="4"/>
  <c r="D296" i="4"/>
  <c r="C296" i="4"/>
  <c r="S295" i="4"/>
  <c r="R295" i="4"/>
  <c r="M295" i="4"/>
  <c r="L295" i="4"/>
  <c r="G295" i="4"/>
  <c r="F295" i="4"/>
  <c r="Q294" i="4"/>
  <c r="P294" i="4"/>
  <c r="O294" i="4"/>
  <c r="K294" i="4"/>
  <c r="J294" i="4"/>
  <c r="I294" i="4"/>
  <c r="E294" i="4"/>
  <c r="D294" i="4"/>
  <c r="C294" i="4"/>
  <c r="R293" i="4"/>
  <c r="L293" i="4"/>
  <c r="F293" i="4"/>
  <c r="Q292" i="4"/>
  <c r="P292" i="4"/>
  <c r="O292" i="4"/>
  <c r="K292" i="4"/>
  <c r="J292" i="4"/>
  <c r="I292" i="4"/>
  <c r="E292" i="4"/>
  <c r="D292" i="4"/>
  <c r="C292" i="4"/>
  <c r="S291" i="4"/>
  <c r="R291" i="4"/>
  <c r="M291" i="4"/>
  <c r="L291" i="4"/>
  <c r="G291" i="4"/>
  <c r="F291" i="4"/>
  <c r="B170" i="3" l="1"/>
  <c r="C170" i="3"/>
  <c r="D170" i="3"/>
  <c r="F170" i="3"/>
  <c r="G170" i="3"/>
  <c r="H170" i="3"/>
  <c r="J170" i="3"/>
  <c r="K170" i="3"/>
  <c r="L170" i="3"/>
  <c r="B172" i="3"/>
  <c r="C172" i="3"/>
  <c r="D172" i="3"/>
  <c r="F172" i="3"/>
  <c r="G172" i="3"/>
  <c r="H172" i="3"/>
  <c r="J172" i="3"/>
  <c r="K172" i="3"/>
  <c r="L172" i="3"/>
  <c r="B174" i="3"/>
  <c r="C174" i="3"/>
  <c r="D174" i="3"/>
  <c r="F174" i="3"/>
  <c r="G174" i="3"/>
  <c r="H174" i="3"/>
  <c r="J174" i="3"/>
  <c r="K174" i="3"/>
  <c r="L174" i="3"/>
  <c r="B176" i="3"/>
  <c r="C176" i="3"/>
  <c r="D176" i="3"/>
  <c r="F176" i="3"/>
  <c r="G176" i="3"/>
  <c r="H176" i="3"/>
  <c r="L176" i="3"/>
  <c r="B156" i="3"/>
  <c r="C156" i="3"/>
  <c r="D156" i="3"/>
  <c r="F156" i="3"/>
  <c r="G156" i="3"/>
  <c r="H156" i="3"/>
  <c r="J156" i="3"/>
  <c r="K156" i="3"/>
  <c r="L156" i="3"/>
  <c r="B158" i="3"/>
  <c r="C158" i="3"/>
  <c r="D158" i="3"/>
  <c r="F158" i="3"/>
  <c r="G158" i="3"/>
  <c r="H158" i="3"/>
  <c r="J158" i="3"/>
  <c r="K158" i="3"/>
  <c r="L158" i="3"/>
  <c r="B160" i="3"/>
  <c r="C160" i="3"/>
  <c r="D160" i="3"/>
  <c r="F160" i="3"/>
  <c r="G160" i="3"/>
  <c r="H160" i="3"/>
  <c r="J160" i="3"/>
  <c r="K160" i="3"/>
  <c r="L160" i="3"/>
  <c r="B162" i="3"/>
  <c r="C162" i="3"/>
  <c r="D162" i="3"/>
  <c r="F162" i="3"/>
  <c r="G162" i="3"/>
  <c r="H162" i="3"/>
  <c r="J162" i="3"/>
  <c r="K162" i="3"/>
  <c r="L162" i="3"/>
  <c r="B164" i="3"/>
  <c r="C164" i="3"/>
  <c r="D164" i="3"/>
  <c r="F164" i="3"/>
  <c r="G164" i="3"/>
  <c r="H164" i="3"/>
  <c r="J164" i="3"/>
  <c r="K164" i="3"/>
  <c r="L164" i="3"/>
  <c r="B166" i="3"/>
  <c r="C166" i="3"/>
  <c r="D166" i="3"/>
  <c r="F166" i="3"/>
  <c r="G166" i="3"/>
  <c r="H166" i="3"/>
  <c r="J166" i="3"/>
  <c r="K166" i="3"/>
  <c r="L166" i="3"/>
  <c r="B168" i="3"/>
  <c r="C168" i="3"/>
  <c r="D168" i="3"/>
  <c r="F168" i="3"/>
  <c r="G168" i="3"/>
  <c r="H168" i="3"/>
  <c r="J168" i="3"/>
  <c r="K168" i="3"/>
  <c r="L168" i="3"/>
  <c r="F323" i="4"/>
  <c r="G323" i="4"/>
  <c r="L323" i="4"/>
  <c r="M323" i="4"/>
  <c r="R323" i="4"/>
  <c r="S323" i="4"/>
  <c r="C324" i="4"/>
  <c r="D324" i="4"/>
  <c r="E324" i="4"/>
  <c r="I324" i="4"/>
  <c r="J324" i="4"/>
  <c r="K324" i="4"/>
  <c r="O324" i="4"/>
  <c r="P324" i="4"/>
  <c r="Q324" i="4"/>
  <c r="F325" i="4"/>
  <c r="L325" i="4"/>
  <c r="R325" i="4"/>
  <c r="C326" i="4"/>
  <c r="D326" i="4"/>
  <c r="E326" i="4"/>
  <c r="I326" i="4"/>
  <c r="J326" i="4"/>
  <c r="K326" i="4"/>
  <c r="O326" i="4"/>
  <c r="P326" i="4"/>
  <c r="Q326" i="4"/>
  <c r="F327" i="4"/>
  <c r="G327" i="4"/>
  <c r="L327" i="4"/>
  <c r="M327" i="4"/>
  <c r="R327" i="4"/>
  <c r="S327" i="4"/>
  <c r="C328" i="4"/>
  <c r="D328" i="4"/>
  <c r="E328" i="4"/>
  <c r="I328" i="4"/>
  <c r="J328" i="4"/>
  <c r="K328" i="4"/>
  <c r="O328" i="4"/>
  <c r="P328" i="4"/>
  <c r="Q328" i="4"/>
  <c r="F329" i="4"/>
  <c r="L329" i="4"/>
  <c r="R329" i="4"/>
  <c r="C330" i="4"/>
  <c r="D330" i="4"/>
  <c r="E330" i="4"/>
  <c r="I330" i="4"/>
  <c r="J330" i="4"/>
  <c r="K330" i="4"/>
  <c r="O330" i="4"/>
  <c r="P330" i="4"/>
  <c r="Q330" i="4"/>
  <c r="F331" i="4"/>
  <c r="G331" i="4"/>
  <c r="L331" i="4"/>
  <c r="M331" i="4"/>
  <c r="R331" i="4"/>
  <c r="S331" i="4"/>
  <c r="C332" i="4"/>
  <c r="D332" i="4"/>
  <c r="E332" i="4"/>
  <c r="I332" i="4"/>
  <c r="J332" i="4"/>
  <c r="K332" i="4"/>
  <c r="O332" i="4"/>
  <c r="P332" i="4"/>
  <c r="Q332" i="4"/>
  <c r="F333" i="4"/>
  <c r="L333" i="4"/>
  <c r="R333" i="4"/>
  <c r="C334" i="4"/>
  <c r="D334" i="4"/>
  <c r="E334" i="4"/>
  <c r="I334" i="4"/>
  <c r="J334" i="4"/>
  <c r="K334" i="4"/>
  <c r="O334" i="4"/>
  <c r="P334" i="4"/>
  <c r="Q334" i="4"/>
  <c r="F335" i="4"/>
  <c r="G335" i="4"/>
  <c r="L335" i="4"/>
  <c r="M335" i="4"/>
  <c r="R335" i="4"/>
  <c r="S335" i="4"/>
  <c r="C336" i="4"/>
  <c r="D336" i="4"/>
  <c r="E336" i="4"/>
  <c r="I336" i="4"/>
  <c r="J336" i="4"/>
  <c r="K336" i="4"/>
  <c r="O336" i="4"/>
  <c r="P336" i="4"/>
  <c r="Q336" i="4"/>
  <c r="F337" i="4"/>
  <c r="L337" i="4"/>
  <c r="R337" i="4"/>
  <c r="C338" i="4"/>
  <c r="D338" i="4"/>
  <c r="E338" i="4"/>
  <c r="I338" i="4"/>
  <c r="J338" i="4"/>
  <c r="K338" i="4"/>
  <c r="O338" i="4"/>
  <c r="P338" i="4"/>
  <c r="Q338" i="4"/>
  <c r="F339" i="4"/>
  <c r="G339" i="4"/>
  <c r="L339" i="4"/>
  <c r="M339" i="4"/>
  <c r="R339" i="4"/>
  <c r="S339" i="4"/>
  <c r="C340" i="4"/>
  <c r="D340" i="4"/>
  <c r="E340" i="4"/>
  <c r="I340" i="4"/>
  <c r="J340" i="4"/>
  <c r="K340" i="4"/>
  <c r="O340" i="4"/>
  <c r="P340" i="4"/>
  <c r="Q340" i="4"/>
  <c r="F341" i="4"/>
  <c r="L341" i="4"/>
  <c r="R341" i="4"/>
  <c r="C342" i="4"/>
  <c r="D342" i="4"/>
  <c r="E342" i="4"/>
  <c r="I342" i="4"/>
  <c r="J342" i="4"/>
  <c r="K342" i="4"/>
  <c r="O342" i="4"/>
  <c r="P342" i="4"/>
  <c r="Q342" i="4"/>
  <c r="F343" i="4"/>
  <c r="G343" i="4"/>
  <c r="L343" i="4"/>
  <c r="M343" i="4"/>
  <c r="R343" i="4"/>
  <c r="S343" i="4"/>
  <c r="C344" i="4"/>
  <c r="D344" i="4"/>
  <c r="E344" i="4"/>
  <c r="I344" i="4"/>
  <c r="J344" i="4"/>
  <c r="K344" i="4"/>
  <c r="O344" i="4"/>
  <c r="P344" i="4"/>
  <c r="Q344" i="4"/>
  <c r="F345" i="4"/>
  <c r="L345" i="4"/>
  <c r="R345" i="4"/>
  <c r="C346" i="4"/>
  <c r="D346" i="4"/>
  <c r="E346" i="4"/>
  <c r="I346" i="4"/>
  <c r="J346" i="4"/>
  <c r="K346" i="4"/>
  <c r="O346" i="4"/>
  <c r="P346" i="4"/>
  <c r="Q346" i="4"/>
  <c r="F347" i="4"/>
  <c r="G347" i="4"/>
  <c r="L347" i="4"/>
  <c r="M347" i="4"/>
  <c r="R347" i="4"/>
  <c r="S347" i="4"/>
  <c r="C348" i="4"/>
  <c r="D348" i="4"/>
  <c r="E348" i="4"/>
  <c r="I348" i="4"/>
  <c r="J348" i="4"/>
  <c r="K348" i="4"/>
  <c r="O348" i="4"/>
  <c r="P348" i="4"/>
  <c r="Q348" i="4"/>
  <c r="F349" i="4"/>
  <c r="L349" i="4"/>
  <c r="R349" i="4"/>
  <c r="C350" i="4"/>
  <c r="D350" i="4"/>
  <c r="E350" i="4"/>
  <c r="I350" i="4"/>
  <c r="J350" i="4"/>
  <c r="K350" i="4"/>
  <c r="O350" i="4"/>
  <c r="P350" i="4"/>
  <c r="Q350" i="4"/>
  <c r="G307" i="4"/>
  <c r="L307" i="4"/>
  <c r="M307" i="4"/>
  <c r="R307" i="4"/>
  <c r="S307" i="4"/>
  <c r="C308" i="4"/>
  <c r="D308" i="4"/>
  <c r="E308" i="4"/>
  <c r="I308" i="4"/>
  <c r="J308" i="4"/>
  <c r="K308" i="4"/>
  <c r="O308" i="4"/>
  <c r="P308" i="4"/>
  <c r="Q308" i="4"/>
  <c r="F309" i="4"/>
  <c r="L309" i="4"/>
  <c r="R309" i="4"/>
  <c r="C310" i="4"/>
  <c r="D310" i="4"/>
  <c r="E310" i="4"/>
  <c r="I310" i="4"/>
  <c r="J310" i="4"/>
  <c r="K310" i="4"/>
  <c r="O310" i="4"/>
  <c r="P310" i="4"/>
  <c r="Q310" i="4"/>
  <c r="F311" i="4"/>
  <c r="G311" i="4"/>
  <c r="L311" i="4"/>
  <c r="M311" i="4"/>
  <c r="R311" i="4"/>
  <c r="S311" i="4"/>
  <c r="C312" i="4"/>
  <c r="D312" i="4"/>
  <c r="E312" i="4"/>
  <c r="I312" i="4"/>
  <c r="J312" i="4"/>
  <c r="K312" i="4"/>
  <c r="O312" i="4"/>
  <c r="P312" i="4"/>
  <c r="Q312" i="4"/>
  <c r="F313" i="4"/>
  <c r="L313" i="4"/>
  <c r="R313" i="4"/>
  <c r="C314" i="4"/>
  <c r="D314" i="4"/>
  <c r="E314" i="4"/>
  <c r="I314" i="4"/>
  <c r="J314" i="4"/>
  <c r="K314" i="4"/>
  <c r="O314" i="4"/>
  <c r="P314" i="4"/>
  <c r="Q314" i="4"/>
  <c r="G315" i="4"/>
  <c r="L315" i="4"/>
  <c r="M315" i="4"/>
  <c r="R315" i="4"/>
  <c r="S315" i="4"/>
  <c r="C316" i="4"/>
  <c r="D316" i="4"/>
  <c r="E316" i="4"/>
  <c r="I316" i="4"/>
  <c r="J316" i="4"/>
  <c r="K316" i="4"/>
  <c r="O316" i="4"/>
  <c r="P316" i="4"/>
  <c r="Q316" i="4"/>
  <c r="F317" i="4"/>
  <c r="L317" i="4"/>
  <c r="R317" i="4"/>
  <c r="C318" i="4"/>
  <c r="D318" i="4"/>
  <c r="E318" i="4"/>
  <c r="I318" i="4"/>
  <c r="J318" i="4"/>
  <c r="K318" i="4"/>
  <c r="O318" i="4"/>
  <c r="P318" i="4"/>
  <c r="Q318" i="4"/>
  <c r="G319" i="4"/>
  <c r="L319" i="4"/>
  <c r="M319" i="4"/>
  <c r="R319" i="4"/>
  <c r="S319" i="4"/>
  <c r="D320" i="4"/>
  <c r="E320" i="4"/>
  <c r="I320" i="4"/>
  <c r="J320" i="4"/>
  <c r="K320" i="4"/>
  <c r="O320" i="4"/>
  <c r="P320" i="4"/>
  <c r="Q320" i="4"/>
  <c r="L321" i="4"/>
  <c r="R321" i="4"/>
  <c r="C322" i="4"/>
  <c r="D322" i="4"/>
  <c r="E322" i="4"/>
  <c r="I322" i="4"/>
  <c r="J322" i="4"/>
  <c r="K322" i="4"/>
  <c r="O322" i="4"/>
  <c r="P322" i="4"/>
  <c r="Q322" i="4"/>
  <c r="L144" i="3"/>
  <c r="K144" i="3"/>
  <c r="J144" i="3"/>
  <c r="H144" i="3"/>
  <c r="G144" i="3"/>
  <c r="F144" i="3"/>
  <c r="D144" i="3"/>
  <c r="C144" i="3"/>
  <c r="B144" i="3"/>
  <c r="Q286" i="4"/>
  <c r="P286" i="4"/>
  <c r="O286" i="4"/>
  <c r="K286" i="4"/>
  <c r="J286" i="4"/>
  <c r="I286" i="4"/>
  <c r="E286" i="4"/>
  <c r="D286" i="4"/>
  <c r="C286" i="4"/>
  <c r="R285" i="4"/>
  <c r="L285" i="4"/>
  <c r="F285" i="4"/>
  <c r="Q284" i="4"/>
  <c r="P284" i="4"/>
  <c r="O284" i="4"/>
  <c r="K284" i="4"/>
  <c r="J284" i="4"/>
  <c r="I284" i="4"/>
  <c r="E284" i="4"/>
  <c r="D284" i="4"/>
  <c r="C284" i="4"/>
  <c r="S283" i="4"/>
  <c r="R283" i="4"/>
  <c r="M283" i="4"/>
  <c r="L283" i="4"/>
  <c r="G283" i="4"/>
  <c r="F283" i="4"/>
  <c r="B146" i="3"/>
  <c r="C146" i="3"/>
  <c r="D146" i="3"/>
  <c r="F146" i="3"/>
  <c r="G146" i="3"/>
  <c r="H146" i="3"/>
  <c r="J146" i="3"/>
  <c r="K146" i="3"/>
  <c r="L146" i="3"/>
  <c r="O272" i="4"/>
  <c r="D268" i="4"/>
  <c r="E268" i="4"/>
  <c r="F275" i="4"/>
  <c r="G275" i="4"/>
  <c r="L275" i="4"/>
  <c r="M275" i="4"/>
  <c r="R275" i="4"/>
  <c r="S275" i="4"/>
  <c r="C276" i="4"/>
  <c r="D276" i="4"/>
  <c r="E276" i="4"/>
  <c r="I276" i="4"/>
  <c r="J276" i="4"/>
  <c r="K276" i="4"/>
  <c r="O276" i="4"/>
  <c r="P276" i="4"/>
  <c r="Q276" i="4"/>
  <c r="F277" i="4"/>
  <c r="L277" i="4"/>
  <c r="R277" i="4"/>
  <c r="C278" i="4"/>
  <c r="D278" i="4"/>
  <c r="E278" i="4"/>
  <c r="I278" i="4"/>
  <c r="J278" i="4"/>
  <c r="K278" i="4"/>
  <c r="O278" i="4"/>
  <c r="P278" i="4"/>
  <c r="Q278" i="4"/>
  <c r="F279" i="4"/>
  <c r="G279" i="4"/>
  <c r="L279" i="4"/>
  <c r="M279" i="4"/>
  <c r="R279" i="4"/>
  <c r="S279" i="4"/>
  <c r="C280" i="4"/>
  <c r="D280" i="4"/>
  <c r="E280" i="4"/>
  <c r="I280" i="4"/>
  <c r="J280" i="4"/>
  <c r="K280" i="4"/>
  <c r="O280" i="4"/>
  <c r="P280" i="4"/>
  <c r="Q280" i="4"/>
  <c r="F281" i="4"/>
  <c r="L281" i="4"/>
  <c r="R281" i="4"/>
  <c r="C282" i="4"/>
  <c r="D282" i="4"/>
  <c r="E282" i="4"/>
  <c r="I282" i="4"/>
  <c r="J282" i="4"/>
  <c r="K282" i="4"/>
  <c r="O282" i="4"/>
  <c r="P282" i="4"/>
  <c r="Q282" i="4"/>
  <c r="F287" i="4"/>
  <c r="G287" i="4"/>
  <c r="L287" i="4"/>
  <c r="M287" i="4"/>
  <c r="R287" i="4"/>
  <c r="S287" i="4"/>
  <c r="C288" i="4"/>
  <c r="D288" i="4"/>
  <c r="E288" i="4"/>
  <c r="I288" i="4"/>
  <c r="J288" i="4"/>
  <c r="K288" i="4"/>
  <c r="O288" i="4"/>
  <c r="P288" i="4"/>
  <c r="Q288" i="4"/>
  <c r="F289" i="4"/>
  <c r="L289" i="4"/>
  <c r="R289" i="4"/>
  <c r="C290" i="4"/>
  <c r="D290" i="4"/>
  <c r="E290" i="4"/>
  <c r="I290" i="4"/>
  <c r="J290" i="4"/>
  <c r="K290" i="4"/>
  <c r="O290" i="4"/>
  <c r="P290" i="4"/>
  <c r="Q290" i="4"/>
  <c r="B138" i="3"/>
  <c r="C138" i="3"/>
  <c r="D138" i="3"/>
  <c r="F138" i="3"/>
  <c r="G138" i="3"/>
  <c r="H138" i="3"/>
  <c r="J138" i="3"/>
  <c r="K138" i="3"/>
  <c r="L138" i="3"/>
  <c r="B140" i="3"/>
  <c r="C140" i="3"/>
  <c r="D140" i="3"/>
  <c r="F140" i="3"/>
  <c r="G140" i="3"/>
  <c r="H140" i="3"/>
  <c r="J140" i="3"/>
  <c r="K140" i="3"/>
  <c r="L140" i="3"/>
  <c r="B142" i="3"/>
  <c r="C142" i="3"/>
  <c r="D142" i="3"/>
  <c r="F142" i="3"/>
  <c r="G142" i="3"/>
  <c r="H142" i="3"/>
  <c r="J142" i="3"/>
  <c r="K142" i="3"/>
  <c r="L142" i="3"/>
  <c r="B132" i="3"/>
  <c r="C132" i="3"/>
  <c r="D132" i="3"/>
  <c r="F132" i="3"/>
  <c r="G132" i="3"/>
  <c r="H132" i="3"/>
  <c r="J132" i="3"/>
  <c r="K132" i="3"/>
  <c r="L132" i="3"/>
  <c r="B134" i="3"/>
  <c r="C134" i="3"/>
  <c r="D134" i="3"/>
  <c r="F134" i="3"/>
  <c r="G134" i="3"/>
  <c r="H134" i="3"/>
  <c r="J134" i="3"/>
  <c r="K134" i="3"/>
  <c r="L134" i="3"/>
  <c r="B136" i="3"/>
  <c r="C136" i="3"/>
  <c r="D136" i="3"/>
  <c r="F136" i="3"/>
  <c r="G136" i="3"/>
  <c r="H136" i="3"/>
  <c r="J136" i="3"/>
  <c r="K136" i="3"/>
  <c r="L136" i="3"/>
  <c r="B130" i="3"/>
  <c r="C130" i="3"/>
  <c r="D130" i="3"/>
  <c r="F130" i="3"/>
  <c r="G130" i="3"/>
  <c r="H130" i="3"/>
  <c r="J130" i="3"/>
  <c r="K130" i="3"/>
  <c r="L130" i="3"/>
  <c r="F259" i="4"/>
  <c r="G259" i="4"/>
  <c r="L259" i="4"/>
  <c r="M259" i="4"/>
  <c r="R259" i="4"/>
  <c r="S259" i="4"/>
  <c r="C260" i="4"/>
  <c r="D260" i="4"/>
  <c r="E260" i="4"/>
  <c r="I260" i="4"/>
  <c r="J260" i="4"/>
  <c r="K260" i="4"/>
  <c r="O260" i="4"/>
  <c r="P260" i="4"/>
  <c r="Q260" i="4"/>
  <c r="F261" i="4"/>
  <c r="L261" i="4"/>
  <c r="R261" i="4"/>
  <c r="C262" i="4"/>
  <c r="D262" i="4"/>
  <c r="E262" i="4"/>
  <c r="I262" i="4"/>
  <c r="J262" i="4"/>
  <c r="K262" i="4"/>
  <c r="O262" i="4"/>
  <c r="P262" i="4"/>
  <c r="Q262" i="4"/>
  <c r="F263" i="4"/>
  <c r="G263" i="4"/>
  <c r="L263" i="4"/>
  <c r="M263" i="4"/>
  <c r="R263" i="4"/>
  <c r="S263" i="4"/>
  <c r="C264" i="4"/>
  <c r="D264" i="4"/>
  <c r="E264" i="4"/>
  <c r="I264" i="4"/>
  <c r="J264" i="4"/>
  <c r="K264" i="4"/>
  <c r="O264" i="4"/>
  <c r="P264" i="4"/>
  <c r="Q264" i="4"/>
  <c r="F265" i="4"/>
  <c r="L265" i="4"/>
  <c r="R265" i="4"/>
  <c r="C266" i="4"/>
  <c r="D266" i="4"/>
  <c r="E266" i="4"/>
  <c r="I266" i="4"/>
  <c r="J266" i="4"/>
  <c r="K266" i="4"/>
  <c r="O266" i="4"/>
  <c r="P266" i="4"/>
  <c r="Q266" i="4"/>
  <c r="F267" i="4"/>
  <c r="G267" i="4"/>
  <c r="L267" i="4"/>
  <c r="M267" i="4"/>
  <c r="R267" i="4"/>
  <c r="S267" i="4"/>
  <c r="C268" i="4"/>
  <c r="I268" i="4"/>
  <c r="J268" i="4"/>
  <c r="K268" i="4"/>
  <c r="O268" i="4"/>
  <c r="P268" i="4"/>
  <c r="Q268" i="4"/>
  <c r="F269" i="4"/>
  <c r="L269" i="4"/>
  <c r="R269" i="4"/>
  <c r="C270" i="4"/>
  <c r="D270" i="4"/>
  <c r="E270" i="4"/>
  <c r="I270" i="4"/>
  <c r="J270" i="4"/>
  <c r="K270" i="4"/>
  <c r="O270" i="4"/>
  <c r="Q270" i="4"/>
  <c r="F271" i="4"/>
  <c r="G271" i="4"/>
  <c r="L271" i="4"/>
  <c r="M271" i="4"/>
  <c r="R271" i="4"/>
  <c r="S271" i="4"/>
  <c r="C272" i="4"/>
  <c r="D272" i="4"/>
  <c r="E272" i="4"/>
  <c r="I272" i="4"/>
  <c r="J272" i="4"/>
  <c r="K272" i="4"/>
  <c r="P272" i="4"/>
  <c r="Q272" i="4"/>
  <c r="F273" i="4"/>
  <c r="L273" i="4"/>
  <c r="R273" i="4"/>
  <c r="C274" i="4"/>
  <c r="D274" i="4"/>
  <c r="E274" i="4"/>
  <c r="I274" i="4"/>
  <c r="J274" i="4"/>
  <c r="K274" i="4"/>
  <c r="O274" i="4"/>
  <c r="P274" i="4"/>
  <c r="Q274" i="4"/>
  <c r="B128" i="3"/>
  <c r="C128" i="3"/>
  <c r="D128" i="3"/>
  <c r="F128" i="3"/>
  <c r="G128" i="3"/>
  <c r="H128" i="3"/>
  <c r="J128" i="3"/>
  <c r="K128" i="3"/>
  <c r="L128" i="3"/>
  <c r="G203" i="4"/>
  <c r="G207" i="4"/>
  <c r="G211" i="4"/>
  <c r="G215" i="4"/>
  <c r="G219" i="4"/>
  <c r="G223" i="4"/>
  <c r="G227" i="4"/>
  <c r="G231" i="4"/>
  <c r="G235" i="4"/>
  <c r="G239" i="4"/>
  <c r="G243" i="4"/>
  <c r="G247" i="4"/>
  <c r="J250" i="4"/>
  <c r="B126" i="3"/>
  <c r="C126" i="3"/>
  <c r="D126" i="3"/>
  <c r="F126" i="3"/>
  <c r="G126" i="3"/>
  <c r="H126" i="3"/>
  <c r="J126" i="3"/>
  <c r="K126" i="3"/>
  <c r="L126" i="3"/>
  <c r="B116" i="3"/>
  <c r="C116" i="3"/>
  <c r="D116" i="3"/>
  <c r="F116" i="3"/>
  <c r="G116" i="3"/>
  <c r="H116" i="3"/>
  <c r="J116" i="3"/>
  <c r="K116" i="3"/>
  <c r="L116" i="3"/>
  <c r="B118" i="3"/>
  <c r="C118" i="3"/>
  <c r="D118" i="3"/>
  <c r="F118" i="3"/>
  <c r="G118" i="3"/>
  <c r="H118" i="3"/>
  <c r="J118" i="3"/>
  <c r="K118" i="3"/>
  <c r="L118" i="3"/>
  <c r="B120" i="3"/>
  <c r="C120" i="3"/>
  <c r="D120" i="3"/>
  <c r="F120" i="3"/>
  <c r="G120" i="3"/>
  <c r="H120" i="3"/>
  <c r="J120" i="3"/>
  <c r="K120" i="3"/>
  <c r="L120" i="3"/>
  <c r="B122" i="3"/>
  <c r="C122" i="3"/>
  <c r="D122" i="3"/>
  <c r="F122" i="3"/>
  <c r="G122" i="3"/>
  <c r="H122" i="3"/>
  <c r="J122" i="3"/>
  <c r="K122" i="3"/>
  <c r="L122" i="3"/>
  <c r="B124" i="3"/>
  <c r="C124" i="3"/>
  <c r="D124" i="3"/>
  <c r="F124" i="3"/>
  <c r="G124" i="3"/>
  <c r="H124" i="3"/>
  <c r="J124" i="3"/>
  <c r="K124" i="3"/>
  <c r="L124" i="3"/>
  <c r="L114" i="3"/>
  <c r="K114" i="3"/>
  <c r="J114" i="3"/>
  <c r="H114" i="3"/>
  <c r="G114" i="3"/>
  <c r="F114" i="3"/>
  <c r="D114" i="3"/>
  <c r="C114" i="3"/>
  <c r="B114" i="3"/>
  <c r="L112" i="3"/>
  <c r="K112" i="3"/>
  <c r="J112" i="3"/>
  <c r="H112" i="3"/>
  <c r="G112" i="3"/>
  <c r="F112" i="3"/>
  <c r="D112" i="3"/>
  <c r="C112" i="3"/>
  <c r="B112" i="3"/>
  <c r="L110" i="3"/>
  <c r="K110" i="3"/>
  <c r="J110" i="3"/>
  <c r="H110" i="3"/>
  <c r="G110" i="3"/>
  <c r="F110" i="3"/>
  <c r="D110" i="3"/>
  <c r="C110" i="3"/>
  <c r="B110" i="3"/>
  <c r="L108" i="3"/>
  <c r="K108" i="3"/>
  <c r="J108" i="3"/>
  <c r="H108" i="3"/>
  <c r="G108" i="3"/>
  <c r="F108" i="3"/>
  <c r="D108" i="3"/>
  <c r="C108" i="3"/>
  <c r="B108" i="3"/>
  <c r="L106" i="3"/>
  <c r="K106" i="3"/>
  <c r="J106" i="3"/>
  <c r="H106" i="3"/>
  <c r="G106" i="3"/>
  <c r="F106" i="3"/>
  <c r="D106" i="3"/>
  <c r="C106" i="3"/>
  <c r="B106" i="3"/>
  <c r="L104" i="3"/>
  <c r="K104" i="3"/>
  <c r="J104" i="3"/>
  <c r="H104" i="3"/>
  <c r="G104" i="3"/>
  <c r="F104" i="3"/>
  <c r="D104" i="3"/>
  <c r="C104" i="3"/>
  <c r="B104" i="3"/>
  <c r="Q210" i="4"/>
  <c r="P210" i="4"/>
  <c r="O210" i="4"/>
  <c r="K210" i="4"/>
  <c r="J210" i="4"/>
  <c r="I210" i="4"/>
  <c r="E210" i="4"/>
  <c r="D210" i="4"/>
  <c r="C210" i="4"/>
  <c r="R209" i="4"/>
  <c r="L209" i="4"/>
  <c r="F209" i="4"/>
  <c r="Q208" i="4"/>
  <c r="P208" i="4"/>
  <c r="O208" i="4"/>
  <c r="K208" i="4"/>
  <c r="J208" i="4"/>
  <c r="I208" i="4"/>
  <c r="E208" i="4"/>
  <c r="D208" i="4"/>
  <c r="C208" i="4"/>
  <c r="S207" i="4"/>
  <c r="R207" i="4"/>
  <c r="M207" i="4"/>
  <c r="L207" i="4"/>
  <c r="F207" i="4"/>
  <c r="Q206" i="4"/>
  <c r="P206" i="4"/>
  <c r="O206" i="4"/>
  <c r="K206" i="4"/>
  <c r="J206" i="4"/>
  <c r="I206" i="4"/>
  <c r="E206" i="4"/>
  <c r="D206" i="4"/>
  <c r="C206" i="4"/>
  <c r="R205" i="4"/>
  <c r="L205" i="4"/>
  <c r="F205" i="4"/>
  <c r="Q204" i="4"/>
  <c r="P204" i="4"/>
  <c r="O204" i="4"/>
  <c r="K204" i="4"/>
  <c r="J204" i="4"/>
  <c r="I204" i="4"/>
  <c r="E204" i="4"/>
  <c r="D204" i="4"/>
  <c r="C204" i="4"/>
  <c r="S203" i="4"/>
  <c r="R203" i="4"/>
  <c r="M203" i="4"/>
  <c r="L203" i="4"/>
  <c r="F203" i="4"/>
  <c r="L76" i="3"/>
  <c r="K76" i="3"/>
  <c r="J76" i="3"/>
  <c r="H76" i="3"/>
  <c r="G76" i="3"/>
  <c r="F76" i="3"/>
  <c r="D76" i="3"/>
  <c r="C76" i="3"/>
  <c r="B76" i="3"/>
  <c r="F195" i="4"/>
  <c r="G195" i="4"/>
  <c r="L195" i="4"/>
  <c r="M195" i="4"/>
  <c r="R195" i="4"/>
  <c r="S195" i="4"/>
  <c r="C196" i="4"/>
  <c r="D196" i="4"/>
  <c r="E196" i="4"/>
  <c r="I196" i="4"/>
  <c r="J196" i="4"/>
  <c r="K196" i="4"/>
  <c r="O196" i="4"/>
  <c r="P196" i="4"/>
  <c r="Q196" i="4"/>
  <c r="F197" i="4"/>
  <c r="L197" i="4"/>
  <c r="R197" i="4"/>
  <c r="C198" i="4"/>
  <c r="D198" i="4"/>
  <c r="E198" i="4"/>
  <c r="I198" i="4"/>
  <c r="J198" i="4"/>
  <c r="K198" i="4"/>
  <c r="O198" i="4"/>
  <c r="P198" i="4"/>
  <c r="Q198" i="4"/>
  <c r="L98" i="3"/>
  <c r="K98" i="3"/>
  <c r="J98" i="3"/>
  <c r="H98" i="3"/>
  <c r="G98" i="3"/>
  <c r="F98" i="3"/>
  <c r="D98" i="3"/>
  <c r="C98" i="3"/>
  <c r="B98" i="3"/>
  <c r="Q194" i="4"/>
  <c r="P194" i="4"/>
  <c r="O194" i="4"/>
  <c r="K194" i="4"/>
  <c r="J194" i="4"/>
  <c r="I194" i="4"/>
  <c r="E194" i="4"/>
  <c r="D194" i="4"/>
  <c r="C194" i="4"/>
  <c r="R193" i="4"/>
  <c r="L193" i="4"/>
  <c r="F193" i="4"/>
  <c r="Q192" i="4"/>
  <c r="P192" i="4"/>
  <c r="O192" i="4"/>
  <c r="K192" i="4"/>
  <c r="J192" i="4"/>
  <c r="I192" i="4"/>
  <c r="E192" i="4"/>
  <c r="D192" i="4"/>
  <c r="C192" i="4"/>
  <c r="S191" i="4"/>
  <c r="R191" i="4"/>
  <c r="M191" i="4"/>
  <c r="L191" i="4"/>
  <c r="G191" i="4"/>
  <c r="F191" i="4"/>
  <c r="F227" i="4"/>
  <c r="L227" i="4"/>
  <c r="M227" i="4"/>
  <c r="R227" i="4"/>
  <c r="S227" i="4"/>
  <c r="C228" i="4"/>
  <c r="D228" i="4"/>
  <c r="E228" i="4"/>
  <c r="I228" i="4"/>
  <c r="J228" i="4"/>
  <c r="K228" i="4"/>
  <c r="O228" i="4"/>
  <c r="P228" i="4"/>
  <c r="Q228" i="4"/>
  <c r="F229" i="4"/>
  <c r="L229" i="4"/>
  <c r="R229" i="4"/>
  <c r="C230" i="4"/>
  <c r="D230" i="4"/>
  <c r="E230" i="4"/>
  <c r="I230" i="4"/>
  <c r="J230" i="4"/>
  <c r="K230" i="4"/>
  <c r="O230" i="4"/>
  <c r="P230" i="4"/>
  <c r="Q230" i="4"/>
  <c r="F231" i="4"/>
  <c r="L231" i="4"/>
  <c r="M231" i="4"/>
  <c r="R231" i="4"/>
  <c r="S231" i="4"/>
  <c r="C232" i="4"/>
  <c r="D232" i="4"/>
  <c r="E232" i="4"/>
  <c r="I232" i="4"/>
  <c r="J232" i="4"/>
  <c r="K232" i="4"/>
  <c r="O232" i="4"/>
  <c r="P232" i="4"/>
  <c r="Q232" i="4"/>
  <c r="F233" i="4"/>
  <c r="L233" i="4"/>
  <c r="R233" i="4"/>
  <c r="C234" i="4"/>
  <c r="D234" i="4"/>
  <c r="E234" i="4"/>
  <c r="I234" i="4"/>
  <c r="J234" i="4"/>
  <c r="K234" i="4"/>
  <c r="O234" i="4"/>
  <c r="P234" i="4"/>
  <c r="Q234" i="4"/>
  <c r="F235" i="4"/>
  <c r="L235" i="4"/>
  <c r="M235" i="4"/>
  <c r="R235" i="4"/>
  <c r="S235" i="4"/>
  <c r="C236" i="4"/>
  <c r="D236" i="4"/>
  <c r="E236" i="4"/>
  <c r="I236" i="4"/>
  <c r="J236" i="4"/>
  <c r="K236" i="4"/>
  <c r="O236" i="4"/>
  <c r="P236" i="4"/>
  <c r="Q236" i="4"/>
  <c r="F237" i="4"/>
  <c r="L237" i="4"/>
  <c r="R237" i="4"/>
  <c r="C238" i="4"/>
  <c r="D238" i="4"/>
  <c r="E238" i="4"/>
  <c r="I238" i="4"/>
  <c r="J238" i="4"/>
  <c r="K238" i="4"/>
  <c r="O238" i="4"/>
  <c r="P238" i="4"/>
  <c r="Q238" i="4"/>
  <c r="F239" i="4"/>
  <c r="L239" i="4"/>
  <c r="M239" i="4"/>
  <c r="R239" i="4"/>
  <c r="S239" i="4"/>
  <c r="C240" i="4"/>
  <c r="D240" i="4"/>
  <c r="E240" i="4"/>
  <c r="I240" i="4"/>
  <c r="J240" i="4"/>
  <c r="K240" i="4"/>
  <c r="O240" i="4"/>
  <c r="P240" i="4"/>
  <c r="Q240" i="4"/>
  <c r="F241" i="4"/>
  <c r="L241" i="4"/>
  <c r="R241" i="4"/>
  <c r="C242" i="4"/>
  <c r="D242" i="4"/>
  <c r="E242" i="4"/>
  <c r="I242" i="4"/>
  <c r="J242" i="4"/>
  <c r="K242" i="4"/>
  <c r="O242" i="4"/>
  <c r="P242" i="4"/>
  <c r="Q242" i="4"/>
  <c r="F243" i="4"/>
  <c r="L243" i="4"/>
  <c r="M243" i="4"/>
  <c r="R243" i="4"/>
  <c r="S243" i="4"/>
  <c r="C244" i="4"/>
  <c r="D244" i="4"/>
  <c r="E244" i="4"/>
  <c r="I244" i="4"/>
  <c r="J244" i="4"/>
  <c r="K244" i="4"/>
  <c r="O244" i="4"/>
  <c r="P244" i="4"/>
  <c r="Q244" i="4"/>
  <c r="F245" i="4"/>
  <c r="L245" i="4"/>
  <c r="R245" i="4"/>
  <c r="C246" i="4"/>
  <c r="D246" i="4"/>
  <c r="E246" i="4"/>
  <c r="I246" i="4"/>
  <c r="J246" i="4"/>
  <c r="K246" i="4"/>
  <c r="O246" i="4"/>
  <c r="P246" i="4"/>
  <c r="Q246" i="4"/>
  <c r="F247" i="4"/>
  <c r="L247" i="4"/>
  <c r="M247" i="4"/>
  <c r="R247" i="4"/>
  <c r="S247" i="4"/>
  <c r="C248" i="4"/>
  <c r="D248" i="4"/>
  <c r="E248" i="4"/>
  <c r="I248" i="4"/>
  <c r="J248" i="4"/>
  <c r="K248" i="4"/>
  <c r="O248" i="4"/>
  <c r="P248" i="4"/>
  <c r="Q248" i="4"/>
  <c r="F249" i="4"/>
  <c r="L249" i="4"/>
  <c r="R249" i="4"/>
  <c r="C250" i="4"/>
  <c r="D250" i="4"/>
  <c r="E250" i="4"/>
  <c r="I250" i="4"/>
  <c r="K250" i="4"/>
  <c r="O250" i="4"/>
  <c r="P250" i="4"/>
  <c r="Q250" i="4"/>
  <c r="F251" i="4"/>
  <c r="G251" i="4"/>
  <c r="L251" i="4"/>
  <c r="M251" i="4"/>
  <c r="R251" i="4"/>
  <c r="S251" i="4"/>
  <c r="C252" i="4"/>
  <c r="D252" i="4"/>
  <c r="E252" i="4"/>
  <c r="I252" i="4"/>
  <c r="J252" i="4"/>
  <c r="K252" i="4"/>
  <c r="O252" i="4"/>
  <c r="P252" i="4"/>
  <c r="Q252" i="4"/>
  <c r="F253" i="4"/>
  <c r="L253" i="4"/>
  <c r="R253" i="4"/>
  <c r="C254" i="4"/>
  <c r="D254" i="4"/>
  <c r="E254" i="4"/>
  <c r="I254" i="4"/>
  <c r="J254" i="4"/>
  <c r="K254" i="4"/>
  <c r="O254" i="4"/>
  <c r="P254" i="4"/>
  <c r="Q254" i="4"/>
  <c r="F255" i="4"/>
  <c r="G255" i="4"/>
  <c r="L255" i="4"/>
  <c r="M255" i="4"/>
  <c r="R255" i="4"/>
  <c r="S255" i="4"/>
  <c r="C256" i="4"/>
  <c r="D256" i="4"/>
  <c r="E256" i="4"/>
  <c r="I256" i="4"/>
  <c r="J256" i="4"/>
  <c r="K256" i="4"/>
  <c r="O256" i="4"/>
  <c r="P256" i="4"/>
  <c r="Q256" i="4"/>
  <c r="F257" i="4"/>
  <c r="L257" i="4"/>
  <c r="R257" i="4"/>
  <c r="C258" i="4"/>
  <c r="D258" i="4"/>
  <c r="E258" i="4"/>
  <c r="I258" i="4"/>
  <c r="J258" i="4"/>
  <c r="K258" i="4"/>
  <c r="O258" i="4"/>
  <c r="P258" i="4"/>
  <c r="Q258" i="4"/>
  <c r="F211" i="4"/>
  <c r="L211" i="4"/>
  <c r="M211" i="4"/>
  <c r="R211" i="4"/>
  <c r="S211" i="4"/>
  <c r="C212" i="4"/>
  <c r="D212" i="4"/>
  <c r="E212" i="4"/>
  <c r="I212" i="4"/>
  <c r="J212" i="4"/>
  <c r="K212" i="4"/>
  <c r="O212" i="4"/>
  <c r="P212" i="4"/>
  <c r="Q212" i="4"/>
  <c r="F213" i="4"/>
  <c r="L213" i="4"/>
  <c r="R213" i="4"/>
  <c r="C214" i="4"/>
  <c r="D214" i="4"/>
  <c r="E214" i="4"/>
  <c r="I214" i="4"/>
  <c r="J214" i="4"/>
  <c r="K214" i="4"/>
  <c r="O214" i="4"/>
  <c r="P214" i="4"/>
  <c r="Q214" i="4"/>
  <c r="F215" i="4"/>
  <c r="L215" i="4"/>
  <c r="M215" i="4"/>
  <c r="R215" i="4"/>
  <c r="S215" i="4"/>
  <c r="C216" i="4"/>
  <c r="D216" i="4"/>
  <c r="E216" i="4"/>
  <c r="I216" i="4"/>
  <c r="J216" i="4"/>
  <c r="K216" i="4"/>
  <c r="O216" i="4"/>
  <c r="P216" i="4"/>
  <c r="Q216" i="4"/>
  <c r="F217" i="4"/>
  <c r="L217" i="4"/>
  <c r="R217" i="4"/>
  <c r="C218" i="4"/>
  <c r="D218" i="4"/>
  <c r="E218" i="4"/>
  <c r="I218" i="4"/>
  <c r="J218" i="4"/>
  <c r="K218" i="4"/>
  <c r="O218" i="4"/>
  <c r="P218" i="4"/>
  <c r="Q218" i="4"/>
  <c r="F219" i="4"/>
  <c r="L219" i="4"/>
  <c r="M219" i="4"/>
  <c r="R219" i="4"/>
  <c r="S219" i="4"/>
  <c r="C220" i="4"/>
  <c r="D220" i="4"/>
  <c r="E220" i="4"/>
  <c r="I220" i="4"/>
  <c r="J220" i="4"/>
  <c r="K220" i="4"/>
  <c r="O220" i="4"/>
  <c r="P220" i="4"/>
  <c r="Q220" i="4"/>
  <c r="F221" i="4"/>
  <c r="L221" i="4"/>
  <c r="R221" i="4"/>
  <c r="C222" i="4"/>
  <c r="D222" i="4"/>
  <c r="E222" i="4"/>
  <c r="I222" i="4"/>
  <c r="J222" i="4"/>
  <c r="K222" i="4"/>
  <c r="O222" i="4"/>
  <c r="P222" i="4"/>
  <c r="Q222" i="4"/>
  <c r="F223" i="4"/>
  <c r="L223" i="4"/>
  <c r="M223" i="4"/>
  <c r="R223" i="4"/>
  <c r="S223" i="4"/>
  <c r="C224" i="4"/>
  <c r="D224" i="4"/>
  <c r="E224" i="4"/>
  <c r="I224" i="4"/>
  <c r="J224" i="4"/>
  <c r="K224" i="4"/>
  <c r="O224" i="4"/>
  <c r="P224" i="4"/>
  <c r="Q224" i="4"/>
  <c r="F225" i="4"/>
  <c r="L225" i="4"/>
  <c r="R225" i="4"/>
  <c r="C226" i="4"/>
  <c r="D226" i="4"/>
  <c r="E226" i="4"/>
  <c r="I226" i="4"/>
  <c r="J226" i="4"/>
  <c r="K226" i="4"/>
  <c r="O226" i="4"/>
  <c r="P226" i="4"/>
  <c r="Q226" i="4"/>
  <c r="F199" i="4"/>
  <c r="G199" i="4"/>
  <c r="L199" i="4"/>
  <c r="M199" i="4"/>
  <c r="R199" i="4"/>
  <c r="S199" i="4"/>
  <c r="C200" i="4"/>
  <c r="D200" i="4"/>
  <c r="E200" i="4"/>
  <c r="I200" i="4"/>
  <c r="J200" i="4"/>
  <c r="K200" i="4"/>
  <c r="O200" i="4"/>
  <c r="P200" i="4"/>
  <c r="Q200" i="4"/>
  <c r="F201" i="4"/>
  <c r="L201" i="4"/>
  <c r="R201" i="4"/>
  <c r="C202" i="4"/>
  <c r="D202" i="4"/>
  <c r="E202" i="4"/>
  <c r="I202" i="4"/>
  <c r="J202" i="4"/>
  <c r="K202" i="4"/>
  <c r="O202" i="4"/>
  <c r="P202" i="4"/>
  <c r="Q202" i="4"/>
  <c r="F187" i="4"/>
  <c r="G187" i="4"/>
  <c r="L187" i="4"/>
  <c r="M187" i="4"/>
  <c r="R187" i="4"/>
  <c r="S187" i="4"/>
  <c r="C188" i="4"/>
  <c r="D188" i="4"/>
  <c r="E188" i="4"/>
  <c r="I188" i="4"/>
  <c r="J188" i="4"/>
  <c r="K188" i="4"/>
  <c r="O188" i="4"/>
  <c r="P188" i="4"/>
  <c r="Q188" i="4"/>
  <c r="F189" i="4"/>
  <c r="L189" i="4"/>
  <c r="R189" i="4"/>
  <c r="C190" i="4"/>
  <c r="D190" i="4"/>
  <c r="E190" i="4"/>
  <c r="I190" i="4"/>
  <c r="J190" i="4"/>
  <c r="K190" i="4"/>
  <c r="O190" i="4"/>
  <c r="P190" i="4"/>
  <c r="Q190" i="4"/>
  <c r="C90" i="3"/>
  <c r="F183" i="4"/>
  <c r="G183" i="4"/>
  <c r="L183" i="4"/>
  <c r="M183" i="4"/>
  <c r="R183" i="4"/>
  <c r="S183" i="4"/>
  <c r="C184" i="4"/>
  <c r="D184" i="4"/>
  <c r="E184" i="4"/>
  <c r="I184" i="4"/>
  <c r="J184" i="4"/>
  <c r="K184" i="4"/>
  <c r="O184" i="4"/>
  <c r="P184" i="4"/>
  <c r="Q184" i="4"/>
  <c r="F185" i="4"/>
  <c r="L185" i="4"/>
  <c r="R185" i="4"/>
  <c r="C186" i="4"/>
  <c r="D186" i="4"/>
  <c r="E186" i="4"/>
  <c r="I186" i="4"/>
  <c r="J186" i="4"/>
  <c r="K186" i="4"/>
  <c r="O186" i="4"/>
  <c r="P186" i="4"/>
  <c r="Q186" i="4"/>
  <c r="F179" i="4"/>
  <c r="G179" i="4"/>
  <c r="L179" i="4"/>
  <c r="M179" i="4"/>
  <c r="R179" i="4"/>
  <c r="S179" i="4"/>
  <c r="C180" i="4"/>
  <c r="D180" i="4"/>
  <c r="E180" i="4"/>
  <c r="I180" i="4"/>
  <c r="J180" i="4"/>
  <c r="K180" i="4"/>
  <c r="O180" i="4"/>
  <c r="P180" i="4"/>
  <c r="Q180" i="4"/>
  <c r="F181" i="4"/>
  <c r="L181" i="4"/>
  <c r="R181" i="4"/>
  <c r="C182" i="4"/>
  <c r="D182" i="4"/>
  <c r="E182" i="4"/>
  <c r="I182" i="4"/>
  <c r="J182" i="4"/>
  <c r="K182" i="4"/>
  <c r="O182" i="4"/>
  <c r="P182" i="4"/>
  <c r="Q182" i="4"/>
  <c r="B84" i="3"/>
  <c r="C84" i="3"/>
  <c r="D84" i="3"/>
  <c r="F84" i="3"/>
  <c r="G84" i="3"/>
  <c r="H84" i="3"/>
  <c r="J84" i="3"/>
  <c r="K84" i="3"/>
  <c r="L84" i="3"/>
  <c r="B86" i="3"/>
  <c r="C86" i="3"/>
  <c r="D86" i="3"/>
  <c r="F86" i="3"/>
  <c r="G86" i="3"/>
  <c r="H86" i="3"/>
  <c r="J86" i="3"/>
  <c r="K86" i="3"/>
  <c r="L86" i="3"/>
  <c r="B88" i="3"/>
  <c r="C88" i="3"/>
  <c r="D88" i="3"/>
  <c r="F88" i="3"/>
  <c r="G88" i="3"/>
  <c r="H88" i="3"/>
  <c r="J88" i="3"/>
  <c r="K88" i="3"/>
  <c r="L88" i="3"/>
  <c r="B90" i="3"/>
  <c r="D90" i="3"/>
  <c r="F90" i="3"/>
  <c r="G90" i="3"/>
  <c r="H90" i="3"/>
  <c r="J90" i="3"/>
  <c r="K90" i="3"/>
  <c r="L90" i="3"/>
  <c r="B92" i="3"/>
  <c r="C92" i="3"/>
  <c r="D92" i="3"/>
  <c r="F92" i="3"/>
  <c r="G92" i="3"/>
  <c r="H92" i="3"/>
  <c r="J92" i="3"/>
  <c r="K92" i="3"/>
  <c r="L92" i="3"/>
  <c r="B94" i="3"/>
  <c r="C94" i="3"/>
  <c r="D94" i="3"/>
  <c r="F94" i="3"/>
  <c r="G94" i="3"/>
  <c r="H94" i="3"/>
  <c r="J94" i="3"/>
  <c r="K94" i="3"/>
  <c r="L94" i="3"/>
  <c r="B96" i="3"/>
  <c r="C96" i="3"/>
  <c r="D96" i="3"/>
  <c r="F96" i="3"/>
  <c r="G96" i="3"/>
  <c r="H96" i="3"/>
  <c r="J96" i="3"/>
  <c r="K96" i="3"/>
  <c r="L96" i="3"/>
  <c r="B100" i="3"/>
  <c r="C100" i="3"/>
  <c r="D100" i="3"/>
  <c r="F100" i="3"/>
  <c r="G100" i="3"/>
  <c r="H100" i="3"/>
  <c r="J100" i="3"/>
  <c r="K100" i="3"/>
  <c r="L100" i="3"/>
  <c r="B102" i="3"/>
  <c r="C102" i="3"/>
  <c r="D102" i="3"/>
  <c r="F102" i="3"/>
  <c r="G102" i="3"/>
  <c r="H102" i="3"/>
  <c r="J102" i="3"/>
  <c r="K102" i="3"/>
  <c r="L102" i="3"/>
  <c r="F163" i="4"/>
  <c r="G163" i="4"/>
  <c r="L163" i="4"/>
  <c r="M163" i="4"/>
  <c r="R163" i="4"/>
  <c r="S163" i="4"/>
  <c r="C164" i="4"/>
  <c r="D164" i="4"/>
  <c r="E164" i="4"/>
  <c r="I164" i="4"/>
  <c r="J164" i="4"/>
  <c r="K164" i="4"/>
  <c r="O164" i="4"/>
  <c r="P164" i="4"/>
  <c r="Q164" i="4"/>
  <c r="F165" i="4"/>
  <c r="L165" i="4"/>
  <c r="R165" i="4"/>
  <c r="C166" i="4"/>
  <c r="D166" i="4"/>
  <c r="E166" i="4"/>
  <c r="I166" i="4"/>
  <c r="J166" i="4"/>
  <c r="K166" i="4"/>
  <c r="O166" i="4"/>
  <c r="P166" i="4"/>
  <c r="Q166" i="4"/>
  <c r="F167" i="4"/>
  <c r="G167" i="4"/>
  <c r="L167" i="4"/>
  <c r="M167" i="4"/>
  <c r="R167" i="4"/>
  <c r="S167" i="4"/>
  <c r="C168" i="4"/>
  <c r="D168" i="4"/>
  <c r="E168" i="4"/>
  <c r="I168" i="4"/>
  <c r="J168" i="4"/>
  <c r="K168" i="4"/>
  <c r="O168" i="4"/>
  <c r="P168" i="4"/>
  <c r="Q168" i="4"/>
  <c r="F169" i="4"/>
  <c r="L169" i="4"/>
  <c r="R169" i="4"/>
  <c r="C170" i="4"/>
  <c r="D170" i="4"/>
  <c r="E170" i="4"/>
  <c r="I170" i="4"/>
  <c r="J170" i="4"/>
  <c r="K170" i="4"/>
  <c r="O170" i="4"/>
  <c r="P170" i="4"/>
  <c r="Q170" i="4"/>
  <c r="F171" i="4"/>
  <c r="G171" i="4"/>
  <c r="L171" i="4"/>
  <c r="M171" i="4"/>
  <c r="R171" i="4"/>
  <c r="S171" i="4"/>
  <c r="C172" i="4"/>
  <c r="D172" i="4"/>
  <c r="E172" i="4"/>
  <c r="I172" i="4"/>
  <c r="J172" i="4"/>
  <c r="K172" i="4"/>
  <c r="O172" i="4"/>
  <c r="P172" i="4"/>
  <c r="Q172" i="4"/>
  <c r="F173" i="4"/>
  <c r="L173" i="4"/>
  <c r="R173" i="4"/>
  <c r="C174" i="4"/>
  <c r="D174" i="4"/>
  <c r="E174" i="4"/>
  <c r="I174" i="4"/>
  <c r="J174" i="4"/>
  <c r="K174" i="4"/>
  <c r="O174" i="4"/>
  <c r="P174" i="4"/>
  <c r="Q174" i="4"/>
  <c r="F175" i="4"/>
  <c r="G175" i="4"/>
  <c r="L175" i="4"/>
  <c r="M175" i="4"/>
  <c r="R175" i="4"/>
  <c r="S175" i="4"/>
  <c r="C176" i="4"/>
  <c r="D176" i="4"/>
  <c r="E176" i="4"/>
  <c r="I176" i="4"/>
  <c r="J176" i="4"/>
  <c r="K176" i="4"/>
  <c r="O176" i="4"/>
  <c r="P176" i="4"/>
  <c r="Q176" i="4"/>
  <c r="F177" i="4"/>
  <c r="L177" i="4"/>
  <c r="R177" i="4"/>
  <c r="C178" i="4"/>
  <c r="D178" i="4"/>
  <c r="E178" i="4"/>
  <c r="I178" i="4"/>
  <c r="J178" i="4"/>
  <c r="K178" i="4"/>
  <c r="O178" i="4"/>
  <c r="P178" i="4"/>
  <c r="Q178" i="4"/>
  <c r="J126" i="1"/>
  <c r="C126" i="1"/>
  <c r="J115" i="1"/>
  <c r="C115" i="1"/>
  <c r="J104" i="1"/>
  <c r="C104" i="1"/>
  <c r="L82" i="3"/>
  <c r="K82" i="3"/>
  <c r="J82" i="3"/>
  <c r="H82" i="3"/>
  <c r="G82" i="3"/>
  <c r="F82" i="3"/>
  <c r="D82" i="3"/>
  <c r="C82" i="3"/>
  <c r="B82" i="3"/>
  <c r="L80" i="3"/>
  <c r="K80" i="3"/>
  <c r="J80" i="3"/>
  <c r="H80" i="3"/>
  <c r="G80" i="3"/>
  <c r="F80" i="3"/>
  <c r="D80" i="3"/>
  <c r="C80" i="3"/>
  <c r="B80" i="3"/>
  <c r="Q162" i="4"/>
  <c r="P162" i="4"/>
  <c r="O162" i="4"/>
  <c r="K162" i="4"/>
  <c r="J162" i="4"/>
  <c r="I162" i="4"/>
  <c r="E162" i="4"/>
  <c r="D162" i="4"/>
  <c r="C162" i="4"/>
  <c r="R161" i="4"/>
  <c r="L161" i="4"/>
  <c r="F161" i="4"/>
  <c r="Q160" i="4"/>
  <c r="P160" i="4"/>
  <c r="O160" i="4"/>
  <c r="K160" i="4"/>
  <c r="J160" i="4"/>
  <c r="I160" i="4"/>
  <c r="E160" i="4"/>
  <c r="D160" i="4"/>
  <c r="C160" i="4"/>
  <c r="S159" i="4"/>
  <c r="R159" i="4"/>
  <c r="M159" i="4"/>
  <c r="L159" i="4"/>
  <c r="G159" i="4"/>
  <c r="F159" i="4"/>
  <c r="Q158" i="4"/>
  <c r="P158" i="4"/>
  <c r="O158" i="4"/>
  <c r="K158" i="4"/>
  <c r="J158" i="4"/>
  <c r="I158" i="4"/>
  <c r="E158" i="4"/>
  <c r="D158" i="4"/>
  <c r="C158" i="4"/>
  <c r="R157" i="4"/>
  <c r="L157" i="4"/>
  <c r="F157" i="4"/>
  <c r="Q156" i="4"/>
  <c r="P156" i="4"/>
  <c r="O156" i="4"/>
  <c r="K156" i="4"/>
  <c r="J156" i="4"/>
  <c r="I156" i="4"/>
  <c r="E156" i="4"/>
  <c r="D156" i="4"/>
  <c r="C156" i="4"/>
  <c r="S155" i="4"/>
  <c r="R155" i="4"/>
  <c r="M155" i="4"/>
  <c r="L155" i="4"/>
  <c r="G155" i="4"/>
  <c r="F155" i="4"/>
  <c r="Q146" i="4"/>
  <c r="P146" i="4"/>
  <c r="O146" i="4"/>
  <c r="K146" i="4"/>
  <c r="J146" i="4"/>
  <c r="I146" i="4"/>
  <c r="E146" i="4"/>
  <c r="D146" i="4"/>
  <c r="C146" i="4"/>
  <c r="R145" i="4"/>
  <c r="L145" i="4"/>
  <c r="F145" i="4"/>
  <c r="Q144" i="4"/>
  <c r="P144" i="4"/>
  <c r="O144" i="4"/>
  <c r="K144" i="4"/>
  <c r="J144" i="4"/>
  <c r="I144" i="4"/>
  <c r="E144" i="4"/>
  <c r="D144" i="4"/>
  <c r="C144" i="4"/>
  <c r="S143" i="4"/>
  <c r="R143" i="4"/>
  <c r="M143" i="4"/>
  <c r="L143" i="4"/>
  <c r="G143" i="4"/>
  <c r="F143" i="4"/>
  <c r="Q150" i="4"/>
  <c r="P150" i="4"/>
  <c r="O150" i="4"/>
  <c r="K150" i="4"/>
  <c r="J150" i="4"/>
  <c r="I150" i="4"/>
  <c r="E150" i="4"/>
  <c r="D150" i="4"/>
  <c r="C150" i="4"/>
  <c r="R149" i="4"/>
  <c r="L149" i="4"/>
  <c r="F149" i="4"/>
  <c r="Q148" i="4"/>
  <c r="P148" i="4"/>
  <c r="O148" i="4"/>
  <c r="K148" i="4"/>
  <c r="J148" i="4"/>
  <c r="I148" i="4"/>
  <c r="E148" i="4"/>
  <c r="D148" i="4"/>
  <c r="C148" i="4"/>
  <c r="S147" i="4"/>
  <c r="R147" i="4"/>
  <c r="M147" i="4"/>
  <c r="L147" i="4"/>
  <c r="G147" i="4"/>
  <c r="F147" i="4"/>
  <c r="Q154" i="4"/>
  <c r="P154" i="4"/>
  <c r="O154" i="4"/>
  <c r="K154" i="4"/>
  <c r="J154" i="4"/>
  <c r="I154" i="4"/>
  <c r="E154" i="4"/>
  <c r="D154" i="4"/>
  <c r="C154" i="4"/>
  <c r="R153" i="4"/>
  <c r="L153" i="4"/>
  <c r="F153" i="4"/>
  <c r="Q152" i="4"/>
  <c r="P152" i="4"/>
  <c r="O152" i="4"/>
  <c r="K152" i="4"/>
  <c r="J152" i="4"/>
  <c r="I152" i="4"/>
  <c r="E152" i="4"/>
  <c r="D152" i="4"/>
  <c r="C152" i="4"/>
  <c r="S151" i="4"/>
  <c r="R151" i="4"/>
  <c r="M151" i="4"/>
  <c r="L151" i="4"/>
  <c r="G151" i="4"/>
  <c r="F151" i="4"/>
  <c r="L78" i="3"/>
  <c r="K78" i="3"/>
  <c r="J78" i="3"/>
  <c r="H78" i="3"/>
  <c r="G78" i="3"/>
  <c r="F78" i="3"/>
  <c r="D78" i="3"/>
  <c r="C78" i="3"/>
  <c r="B78" i="3"/>
  <c r="Q134" i="4"/>
  <c r="P134" i="4"/>
  <c r="O134" i="4"/>
  <c r="K134" i="4"/>
  <c r="J134" i="4"/>
  <c r="I134" i="4"/>
  <c r="E134" i="4"/>
  <c r="D134" i="4"/>
  <c r="C134" i="4"/>
  <c r="R133" i="4"/>
  <c r="L133" i="4"/>
  <c r="F133" i="4"/>
  <c r="Q132" i="4"/>
  <c r="P132" i="4"/>
  <c r="O132" i="4"/>
  <c r="K132" i="4"/>
  <c r="J132" i="4"/>
  <c r="I132" i="4"/>
  <c r="E132" i="4"/>
  <c r="D132" i="4"/>
  <c r="C132" i="4"/>
  <c r="S131" i="4"/>
  <c r="R131" i="4"/>
  <c r="M131" i="4"/>
  <c r="L131" i="4"/>
  <c r="G131" i="4"/>
  <c r="F131" i="4"/>
  <c r="Q130" i="4"/>
  <c r="P130" i="4"/>
  <c r="O130" i="4"/>
  <c r="K130" i="4"/>
  <c r="J130" i="4"/>
  <c r="I130" i="4"/>
  <c r="E130" i="4"/>
  <c r="D130" i="4"/>
  <c r="C130" i="4"/>
  <c r="R129" i="4"/>
  <c r="L129" i="4"/>
  <c r="F129" i="4"/>
  <c r="Q128" i="4"/>
  <c r="P128" i="4"/>
  <c r="O128" i="4"/>
  <c r="K128" i="4"/>
  <c r="J128" i="4"/>
  <c r="I128" i="4"/>
  <c r="E128" i="4"/>
  <c r="D128" i="4"/>
  <c r="C128" i="4"/>
  <c r="S127" i="4"/>
  <c r="R127" i="4"/>
  <c r="M127" i="4"/>
  <c r="L127" i="4"/>
  <c r="G127" i="4"/>
  <c r="F127" i="4"/>
  <c r="Q126" i="4"/>
  <c r="P126" i="4"/>
  <c r="O126" i="4"/>
  <c r="K126" i="4"/>
  <c r="J126" i="4"/>
  <c r="I126" i="4"/>
  <c r="E126" i="4"/>
  <c r="D126" i="4"/>
  <c r="C126" i="4"/>
  <c r="R125" i="4"/>
  <c r="L125" i="4"/>
  <c r="F125" i="4"/>
  <c r="Q124" i="4"/>
  <c r="P124" i="4"/>
  <c r="O124" i="4"/>
  <c r="K124" i="4"/>
  <c r="J124" i="4"/>
  <c r="I124" i="4"/>
  <c r="E124" i="4"/>
  <c r="D124" i="4"/>
  <c r="C124" i="4"/>
  <c r="S123" i="4"/>
  <c r="R123" i="4"/>
  <c r="M123" i="4"/>
  <c r="L123" i="4"/>
  <c r="G123" i="4"/>
  <c r="F123" i="4"/>
  <c r="L74" i="3"/>
  <c r="K74" i="3"/>
  <c r="J74" i="3"/>
  <c r="H74" i="3"/>
  <c r="G74" i="3"/>
  <c r="F74" i="3"/>
  <c r="D74" i="3"/>
  <c r="C74" i="3"/>
  <c r="B74" i="3"/>
  <c r="L72" i="3"/>
  <c r="K72" i="3"/>
  <c r="J72" i="3"/>
  <c r="H72" i="3"/>
  <c r="G72" i="3"/>
  <c r="F72" i="3"/>
  <c r="D72" i="3"/>
  <c r="C72" i="3"/>
  <c r="B72" i="3"/>
  <c r="L70" i="3"/>
  <c r="K70" i="3"/>
  <c r="J70" i="3"/>
  <c r="H70" i="3"/>
  <c r="G70" i="3"/>
  <c r="F70" i="3"/>
  <c r="D70" i="3"/>
  <c r="C70" i="3"/>
  <c r="B70" i="3"/>
  <c r="L68" i="3"/>
  <c r="K68" i="3"/>
  <c r="J68" i="3"/>
  <c r="H68" i="3"/>
  <c r="G68" i="3"/>
  <c r="F68" i="3"/>
  <c r="D68" i="3"/>
  <c r="C68" i="3"/>
  <c r="B68" i="3"/>
  <c r="L66" i="3"/>
  <c r="K66" i="3"/>
  <c r="J66" i="3"/>
  <c r="H66" i="3"/>
  <c r="G66" i="3"/>
  <c r="F66" i="3"/>
  <c r="D66" i="3"/>
  <c r="C66" i="3"/>
  <c r="B66" i="3"/>
  <c r="L64" i="3"/>
  <c r="K64" i="3"/>
  <c r="J64" i="3"/>
  <c r="H64" i="3"/>
  <c r="G64" i="3"/>
  <c r="F64" i="3"/>
  <c r="D64" i="3"/>
  <c r="C64" i="3"/>
  <c r="B64" i="3"/>
  <c r="L62" i="3"/>
  <c r="K62" i="3"/>
  <c r="J62" i="3"/>
  <c r="H62" i="3"/>
  <c r="G62" i="3"/>
  <c r="F62" i="3"/>
  <c r="D62" i="3"/>
  <c r="C62" i="3"/>
  <c r="B62" i="3"/>
  <c r="L60" i="3"/>
  <c r="K60" i="3"/>
  <c r="J60" i="3"/>
  <c r="H60" i="3"/>
  <c r="G60" i="3"/>
  <c r="F60" i="3"/>
  <c r="D60" i="3"/>
  <c r="C60" i="3"/>
  <c r="B60" i="3"/>
  <c r="L58" i="3"/>
  <c r="K58" i="3"/>
  <c r="J58" i="3"/>
  <c r="H58" i="3"/>
  <c r="G58" i="3"/>
  <c r="F58" i="3"/>
  <c r="D58" i="3"/>
  <c r="C58" i="3"/>
  <c r="L56" i="3"/>
  <c r="K56" i="3"/>
  <c r="J56" i="3"/>
  <c r="H56" i="3"/>
  <c r="G56" i="3"/>
  <c r="F56" i="3"/>
  <c r="D56" i="3"/>
  <c r="C56" i="3"/>
  <c r="B56" i="3"/>
  <c r="L54" i="3"/>
  <c r="K54" i="3"/>
  <c r="J54" i="3"/>
  <c r="H54" i="3"/>
  <c r="G54" i="3"/>
  <c r="F54" i="3"/>
  <c r="D54" i="3"/>
  <c r="C54" i="3"/>
  <c r="B54" i="3"/>
  <c r="L52" i="3"/>
  <c r="K52" i="3"/>
  <c r="J52" i="3"/>
  <c r="H52" i="3"/>
  <c r="G52" i="3"/>
  <c r="F52" i="3"/>
  <c r="D52" i="3"/>
  <c r="C52" i="3"/>
  <c r="B52" i="3"/>
  <c r="Q142" i="4"/>
  <c r="P142" i="4"/>
  <c r="O142" i="4"/>
  <c r="K142" i="4"/>
  <c r="J142" i="4"/>
  <c r="I142" i="4"/>
  <c r="E142" i="4"/>
  <c r="D142" i="4"/>
  <c r="C142" i="4"/>
  <c r="R141" i="4"/>
  <c r="L141" i="4"/>
  <c r="F141" i="4"/>
  <c r="Q140" i="4"/>
  <c r="P140" i="4"/>
  <c r="O140" i="4"/>
  <c r="K140" i="4"/>
  <c r="J140" i="4"/>
  <c r="I140" i="4"/>
  <c r="E140" i="4"/>
  <c r="D140" i="4"/>
  <c r="C140" i="4"/>
  <c r="S139" i="4"/>
  <c r="R139" i="4"/>
  <c r="M139" i="4"/>
  <c r="L139" i="4"/>
  <c r="G139" i="4"/>
  <c r="F139" i="4"/>
  <c r="Q138" i="4"/>
  <c r="P138" i="4"/>
  <c r="O138" i="4"/>
  <c r="K138" i="4"/>
  <c r="J138" i="4"/>
  <c r="I138" i="4"/>
  <c r="E138" i="4"/>
  <c r="D138" i="4"/>
  <c r="C138" i="4"/>
  <c r="R137" i="4"/>
  <c r="L137" i="4"/>
  <c r="F137" i="4"/>
  <c r="Q136" i="4"/>
  <c r="P136" i="4"/>
  <c r="O136" i="4"/>
  <c r="K136" i="4"/>
  <c r="J136" i="4"/>
  <c r="I136" i="4"/>
  <c r="E136" i="4"/>
  <c r="D136" i="4"/>
  <c r="C136" i="4"/>
  <c r="S135" i="4"/>
  <c r="R135" i="4"/>
  <c r="M135" i="4"/>
  <c r="L135" i="4"/>
  <c r="G135" i="4"/>
  <c r="F135" i="4"/>
  <c r="Q122" i="4"/>
  <c r="P122" i="4"/>
  <c r="O122" i="4"/>
  <c r="K122" i="4"/>
  <c r="J122" i="4"/>
  <c r="I122" i="4"/>
  <c r="E122" i="4"/>
  <c r="D122" i="4"/>
  <c r="C122" i="4"/>
  <c r="R121" i="4"/>
  <c r="L121" i="4"/>
  <c r="F121" i="4"/>
  <c r="Q120" i="4"/>
  <c r="P120" i="4"/>
  <c r="O120" i="4"/>
  <c r="K120" i="4"/>
  <c r="J120" i="4"/>
  <c r="I120" i="4"/>
  <c r="E120" i="4"/>
  <c r="D120" i="4"/>
  <c r="C120" i="4"/>
  <c r="S119" i="4"/>
  <c r="R119" i="4"/>
  <c r="M119" i="4"/>
  <c r="L119" i="4"/>
  <c r="G119" i="4"/>
  <c r="F119" i="4"/>
  <c r="Q118" i="4"/>
  <c r="P118" i="4"/>
  <c r="O118" i="4"/>
  <c r="K118" i="4"/>
  <c r="J118" i="4"/>
  <c r="I118" i="4"/>
  <c r="E118" i="4"/>
  <c r="D118" i="4"/>
  <c r="C118" i="4"/>
  <c r="R117" i="4"/>
  <c r="L117" i="4"/>
  <c r="F117" i="4"/>
  <c r="Q116" i="4"/>
  <c r="P116" i="4"/>
  <c r="O116" i="4"/>
  <c r="K116" i="4"/>
  <c r="J116" i="4"/>
  <c r="I116" i="4"/>
  <c r="E116" i="4"/>
  <c r="D116" i="4"/>
  <c r="C116" i="4"/>
  <c r="S115" i="4"/>
  <c r="R115" i="4"/>
  <c r="M115" i="4"/>
  <c r="L115" i="4"/>
  <c r="G115" i="4"/>
  <c r="F115" i="4"/>
  <c r="Q114" i="4"/>
  <c r="P114" i="4"/>
  <c r="O114" i="4"/>
  <c r="K114" i="4"/>
  <c r="J114" i="4"/>
  <c r="I114" i="4"/>
  <c r="E114" i="4"/>
  <c r="D114" i="4"/>
  <c r="C114" i="4"/>
  <c r="R113" i="4"/>
  <c r="L113" i="4"/>
  <c r="F113" i="4"/>
  <c r="Q112" i="4"/>
  <c r="P112" i="4"/>
  <c r="O112" i="4"/>
  <c r="K112" i="4"/>
  <c r="J112" i="4"/>
  <c r="I112" i="4"/>
  <c r="E112" i="4"/>
  <c r="D112" i="4"/>
  <c r="C112" i="4"/>
  <c r="S111" i="4"/>
  <c r="R111" i="4"/>
  <c r="M111" i="4"/>
  <c r="L111" i="4"/>
  <c r="G111" i="4"/>
  <c r="F111" i="4"/>
  <c r="Q110" i="4"/>
  <c r="P110" i="4"/>
  <c r="O110" i="4"/>
  <c r="K110" i="4"/>
  <c r="J110" i="4"/>
  <c r="I110" i="4"/>
  <c r="E110" i="4"/>
  <c r="D110" i="4"/>
  <c r="C110" i="4"/>
  <c r="R109" i="4"/>
  <c r="L109" i="4"/>
  <c r="F109" i="4"/>
  <c r="Q108" i="4"/>
  <c r="P108" i="4"/>
  <c r="O108" i="4"/>
  <c r="K108" i="4"/>
  <c r="J108" i="4"/>
  <c r="I108" i="4"/>
  <c r="E108" i="4"/>
  <c r="D108" i="4"/>
  <c r="C108" i="4"/>
  <c r="S107" i="4"/>
  <c r="R107" i="4"/>
  <c r="M107" i="4"/>
  <c r="L107" i="4"/>
  <c r="G107" i="4"/>
  <c r="F107" i="4"/>
  <c r="Q106" i="4"/>
  <c r="P106" i="4"/>
  <c r="O106" i="4"/>
  <c r="K106" i="4"/>
  <c r="J106" i="4"/>
  <c r="I106" i="4"/>
  <c r="E106" i="4"/>
  <c r="D106" i="4"/>
  <c r="C106" i="4"/>
  <c r="R105" i="4"/>
  <c r="L105" i="4"/>
  <c r="F105" i="4"/>
  <c r="Q104" i="4"/>
  <c r="P104" i="4"/>
  <c r="O104" i="4"/>
  <c r="K104" i="4"/>
  <c r="J104" i="4"/>
  <c r="I104" i="4"/>
  <c r="E104" i="4"/>
  <c r="D104" i="4"/>
  <c r="C104" i="4"/>
  <c r="S103" i="4"/>
  <c r="R103" i="4"/>
  <c r="M103" i="4"/>
  <c r="L103" i="4"/>
  <c r="G103" i="4"/>
  <c r="F103" i="4"/>
  <c r="Q102" i="4"/>
  <c r="P102" i="4"/>
  <c r="O102" i="4"/>
  <c r="K102" i="4"/>
  <c r="J102" i="4"/>
  <c r="I102" i="4"/>
  <c r="E102" i="4"/>
  <c r="D102" i="4"/>
  <c r="C102" i="4"/>
  <c r="R101" i="4"/>
  <c r="L101" i="4"/>
  <c r="F101" i="4"/>
  <c r="Q100" i="4"/>
  <c r="P100" i="4"/>
  <c r="O100" i="4"/>
  <c r="K100" i="4"/>
  <c r="J100" i="4"/>
  <c r="I100" i="4"/>
  <c r="E100" i="4"/>
  <c r="D100" i="4"/>
  <c r="C100" i="4"/>
  <c r="S99" i="4"/>
  <c r="R99" i="4"/>
  <c r="M99" i="4"/>
  <c r="L99" i="4"/>
  <c r="G99" i="4"/>
  <c r="F99" i="4"/>
  <c r="G71" i="4"/>
  <c r="S47" i="4"/>
  <c r="S51" i="4"/>
  <c r="S55" i="4"/>
  <c r="S59" i="4"/>
  <c r="S63" i="4"/>
  <c r="S67" i="4"/>
  <c r="S71" i="4"/>
  <c r="S75" i="4"/>
  <c r="S79" i="4"/>
  <c r="S83" i="4"/>
  <c r="S87" i="4"/>
  <c r="S91" i="4"/>
  <c r="S95" i="4"/>
  <c r="M91" i="4"/>
  <c r="M95" i="4"/>
  <c r="M79" i="4"/>
  <c r="M83" i="4"/>
  <c r="M87" i="4"/>
  <c r="M67" i="4"/>
  <c r="M71" i="4"/>
  <c r="M75" i="4"/>
  <c r="M55" i="4"/>
  <c r="M59" i="4"/>
  <c r="M63" i="4"/>
  <c r="M47" i="4"/>
  <c r="M51" i="4"/>
  <c r="G87" i="4"/>
  <c r="G91" i="4"/>
  <c r="G95" i="4"/>
  <c r="G75" i="4"/>
  <c r="G79" i="4"/>
  <c r="G83" i="4"/>
  <c r="G63" i="4"/>
  <c r="G67" i="4"/>
  <c r="G47" i="4"/>
  <c r="G51" i="4"/>
  <c r="G55" i="4"/>
  <c r="G59" i="4"/>
  <c r="G31" i="4"/>
  <c r="G35" i="4"/>
  <c r="G39" i="4"/>
  <c r="G43" i="4"/>
  <c r="M31" i="4"/>
  <c r="M35" i="4"/>
  <c r="M39" i="4"/>
  <c r="M43" i="4"/>
  <c r="S31" i="4"/>
  <c r="S35" i="4"/>
  <c r="S39" i="4"/>
  <c r="S43" i="4"/>
  <c r="S3" i="4"/>
  <c r="S7" i="4"/>
  <c r="S11" i="4"/>
  <c r="S15" i="4"/>
  <c r="M3" i="4"/>
  <c r="M7" i="4"/>
  <c r="M11" i="4"/>
  <c r="M15" i="4"/>
  <c r="S19" i="4"/>
  <c r="M19" i="4"/>
  <c r="S23" i="4"/>
  <c r="M23" i="4"/>
  <c r="S27" i="4"/>
  <c r="M27" i="4"/>
  <c r="G3" i="4"/>
  <c r="G7" i="4"/>
  <c r="G11" i="4"/>
  <c r="G15" i="4"/>
  <c r="G19" i="4"/>
  <c r="G23" i="4"/>
  <c r="G27" i="4"/>
  <c r="Q98" i="4"/>
  <c r="P98" i="4"/>
  <c r="O98" i="4"/>
  <c r="K98" i="4"/>
  <c r="J98" i="4"/>
  <c r="I98" i="4"/>
  <c r="E98" i="4"/>
  <c r="D98" i="4"/>
  <c r="C98" i="4"/>
  <c r="R97" i="4"/>
  <c r="L97" i="4"/>
  <c r="F97" i="4"/>
  <c r="Q96" i="4"/>
  <c r="P96" i="4"/>
  <c r="O96" i="4"/>
  <c r="K96" i="4"/>
  <c r="J96" i="4"/>
  <c r="I96" i="4"/>
  <c r="E96" i="4"/>
  <c r="D96" i="4"/>
  <c r="C96" i="4"/>
  <c r="R95" i="4"/>
  <c r="L95" i="4"/>
  <c r="F95" i="4"/>
  <c r="Q94" i="4"/>
  <c r="P94" i="4"/>
  <c r="O94" i="4"/>
  <c r="K94" i="4"/>
  <c r="J94" i="4"/>
  <c r="I94" i="4"/>
  <c r="E94" i="4"/>
  <c r="D94" i="4"/>
  <c r="C94" i="4"/>
  <c r="R93" i="4"/>
  <c r="L93" i="4"/>
  <c r="F93" i="4"/>
  <c r="Q92" i="4"/>
  <c r="P92" i="4"/>
  <c r="O92" i="4"/>
  <c r="K92" i="4"/>
  <c r="J92" i="4"/>
  <c r="I92" i="4"/>
  <c r="E92" i="4"/>
  <c r="D92" i="4"/>
  <c r="C92" i="4"/>
  <c r="R91" i="4"/>
  <c r="L91" i="4"/>
  <c r="F91" i="4"/>
  <c r="Q90" i="4"/>
  <c r="P90" i="4"/>
  <c r="O90" i="4"/>
  <c r="K90" i="4"/>
  <c r="J90" i="4"/>
  <c r="I90" i="4"/>
  <c r="E90" i="4"/>
  <c r="D90" i="4"/>
  <c r="C90" i="4"/>
  <c r="R89" i="4"/>
  <c r="L89" i="4"/>
  <c r="F89" i="4"/>
  <c r="Q88" i="4"/>
  <c r="P88" i="4"/>
  <c r="O88" i="4"/>
  <c r="K88" i="4"/>
  <c r="J88" i="4"/>
  <c r="I88" i="4"/>
  <c r="E88" i="4"/>
  <c r="D88" i="4"/>
  <c r="C88" i="4"/>
  <c r="R87" i="4"/>
  <c r="L87" i="4"/>
  <c r="F87" i="4"/>
  <c r="Q86" i="4"/>
  <c r="P86" i="4"/>
  <c r="O86" i="4"/>
  <c r="K86" i="4"/>
  <c r="J86" i="4"/>
  <c r="I86" i="4"/>
  <c r="E86" i="4"/>
  <c r="D86" i="4"/>
  <c r="C86" i="4"/>
  <c r="R85" i="4"/>
  <c r="L85" i="4"/>
  <c r="F85" i="4"/>
  <c r="Q84" i="4"/>
  <c r="P84" i="4"/>
  <c r="O84" i="4"/>
  <c r="K84" i="4"/>
  <c r="J84" i="4"/>
  <c r="I84" i="4"/>
  <c r="E84" i="4"/>
  <c r="D84" i="4"/>
  <c r="C84" i="4"/>
  <c r="R83" i="4"/>
  <c r="L83" i="4"/>
  <c r="F83" i="4"/>
  <c r="Q82" i="4"/>
  <c r="P82" i="4"/>
  <c r="O82" i="4"/>
  <c r="K82" i="4"/>
  <c r="J82" i="4"/>
  <c r="I82" i="4"/>
  <c r="E82" i="4"/>
  <c r="D82" i="4"/>
  <c r="C82" i="4"/>
  <c r="R81" i="4"/>
  <c r="L81" i="4"/>
  <c r="F81" i="4"/>
  <c r="Q80" i="4"/>
  <c r="P80" i="4"/>
  <c r="O80" i="4"/>
  <c r="K80" i="4"/>
  <c r="J80" i="4"/>
  <c r="I80" i="4"/>
  <c r="E80" i="4"/>
  <c r="D80" i="4"/>
  <c r="C80" i="4"/>
  <c r="R79" i="4"/>
  <c r="L79" i="4"/>
  <c r="F79" i="4"/>
  <c r="Q78" i="4"/>
  <c r="P78" i="4"/>
  <c r="O78" i="4"/>
  <c r="K78" i="4"/>
  <c r="J78" i="4"/>
  <c r="I78" i="4"/>
  <c r="E78" i="4"/>
  <c r="D78" i="4"/>
  <c r="C78" i="4"/>
  <c r="R77" i="4"/>
  <c r="L77" i="4"/>
  <c r="F77" i="4"/>
  <c r="Q76" i="4"/>
  <c r="P76" i="4"/>
  <c r="O76" i="4"/>
  <c r="K76" i="4"/>
  <c r="J76" i="4"/>
  <c r="I76" i="4"/>
  <c r="E76" i="4"/>
  <c r="D76" i="4"/>
  <c r="C76" i="4"/>
  <c r="R75" i="4"/>
  <c r="L75" i="4"/>
  <c r="F75" i="4"/>
  <c r="Q74" i="4"/>
  <c r="P74" i="4"/>
  <c r="O74" i="4"/>
  <c r="K74" i="4"/>
  <c r="J74" i="4"/>
  <c r="I74" i="4"/>
  <c r="E74" i="4"/>
  <c r="D74" i="4"/>
  <c r="C74" i="4"/>
  <c r="R73" i="4"/>
  <c r="L73" i="4"/>
  <c r="F73" i="4"/>
  <c r="Q72" i="4"/>
  <c r="P72" i="4"/>
  <c r="O72" i="4"/>
  <c r="K72" i="4"/>
  <c r="J72" i="4"/>
  <c r="I72" i="4"/>
  <c r="E72" i="4"/>
  <c r="D72" i="4"/>
  <c r="C72" i="4"/>
  <c r="R71" i="4"/>
  <c r="L71" i="4"/>
  <c r="F71" i="4"/>
  <c r="Q70" i="4"/>
  <c r="P70" i="4"/>
  <c r="O70" i="4"/>
  <c r="K70" i="4"/>
  <c r="J70" i="4"/>
  <c r="I70" i="4"/>
  <c r="E70" i="4"/>
  <c r="D70" i="4"/>
  <c r="C70" i="4"/>
  <c r="R69" i="4"/>
  <c r="L69" i="4"/>
  <c r="F69" i="4"/>
  <c r="Q68" i="4"/>
  <c r="P68" i="4"/>
  <c r="O68" i="4"/>
  <c r="K68" i="4"/>
  <c r="J68" i="4"/>
  <c r="I68" i="4"/>
  <c r="E68" i="4"/>
  <c r="D68" i="4"/>
  <c r="C68" i="4"/>
  <c r="R67" i="4"/>
  <c r="L67" i="4"/>
  <c r="F67" i="4"/>
  <c r="Q66" i="4"/>
  <c r="P66" i="4"/>
  <c r="O66" i="4"/>
  <c r="K66" i="4"/>
  <c r="J66" i="4"/>
  <c r="I66" i="4"/>
  <c r="E66" i="4"/>
  <c r="D66" i="4"/>
  <c r="C66" i="4"/>
  <c r="R65" i="4"/>
  <c r="L65" i="4"/>
  <c r="F65" i="4"/>
  <c r="Q64" i="4"/>
  <c r="P64" i="4"/>
  <c r="O64" i="4"/>
  <c r="K64" i="4"/>
  <c r="J64" i="4"/>
  <c r="I64" i="4"/>
  <c r="E64" i="4"/>
  <c r="D64" i="4"/>
  <c r="C64" i="4"/>
  <c r="R63" i="4"/>
  <c r="L63" i="4"/>
  <c r="F63" i="4"/>
  <c r="Q62" i="4"/>
  <c r="P62" i="4"/>
  <c r="O62" i="4"/>
  <c r="K62" i="4"/>
  <c r="J62" i="4"/>
  <c r="I62" i="4"/>
  <c r="E62" i="4"/>
  <c r="D62" i="4"/>
  <c r="C62" i="4"/>
  <c r="R61" i="4"/>
  <c r="L61" i="4"/>
  <c r="F61" i="4"/>
  <c r="Q60" i="4"/>
  <c r="P60" i="4"/>
  <c r="O60" i="4"/>
  <c r="K60" i="4"/>
  <c r="J60" i="4"/>
  <c r="I60" i="4"/>
  <c r="E60" i="4"/>
  <c r="D60" i="4"/>
  <c r="C60" i="4"/>
  <c r="R59" i="4"/>
  <c r="L59" i="4"/>
  <c r="F59" i="4"/>
  <c r="Q58" i="4"/>
  <c r="P58" i="4"/>
  <c r="O58" i="4"/>
  <c r="K58" i="4"/>
  <c r="J58" i="4"/>
  <c r="I58" i="4"/>
  <c r="E58" i="4"/>
  <c r="D58" i="4"/>
  <c r="C58" i="4"/>
  <c r="R57" i="4"/>
  <c r="L57" i="4"/>
  <c r="F57" i="4"/>
  <c r="Q56" i="4"/>
  <c r="P56" i="4"/>
  <c r="O56" i="4"/>
  <c r="K56" i="4"/>
  <c r="J56" i="4"/>
  <c r="I56" i="4"/>
  <c r="E56" i="4"/>
  <c r="D56" i="4"/>
  <c r="C56" i="4"/>
  <c r="R55" i="4"/>
  <c r="L55" i="4"/>
  <c r="F55" i="4"/>
  <c r="Q54" i="4"/>
  <c r="P54" i="4"/>
  <c r="O54" i="4"/>
  <c r="K54" i="4"/>
  <c r="J54" i="4"/>
  <c r="I54" i="4"/>
  <c r="E54" i="4"/>
  <c r="D54" i="4"/>
  <c r="C54" i="4"/>
  <c r="R53" i="4"/>
  <c r="L53" i="4"/>
  <c r="F53" i="4"/>
  <c r="Q52" i="4"/>
  <c r="P52" i="4"/>
  <c r="O52" i="4"/>
  <c r="K52" i="4"/>
  <c r="J52" i="4"/>
  <c r="I52" i="4"/>
  <c r="E52" i="4"/>
  <c r="D52" i="4"/>
  <c r="C52" i="4"/>
  <c r="R51" i="4"/>
  <c r="L51" i="4"/>
  <c r="F51" i="4"/>
  <c r="Q50" i="4"/>
  <c r="P50" i="4"/>
  <c r="O50" i="4"/>
  <c r="K50" i="4"/>
  <c r="J50" i="4"/>
  <c r="I50" i="4"/>
  <c r="E50" i="4"/>
  <c r="D50" i="4"/>
  <c r="C50" i="4"/>
  <c r="R49" i="4"/>
  <c r="L49" i="4"/>
  <c r="F49" i="4"/>
  <c r="Q48" i="4"/>
  <c r="P48" i="4"/>
  <c r="O48" i="4"/>
  <c r="K48" i="4"/>
  <c r="J48" i="4"/>
  <c r="I48" i="4"/>
  <c r="E48" i="4"/>
  <c r="D48" i="4"/>
  <c r="C48" i="4"/>
  <c r="R47" i="4"/>
  <c r="L47" i="4"/>
  <c r="F47" i="4"/>
  <c r="Q46" i="4"/>
  <c r="P46" i="4"/>
  <c r="O46" i="4"/>
  <c r="K46" i="4"/>
  <c r="J46" i="4"/>
  <c r="I46" i="4"/>
  <c r="E46" i="4"/>
  <c r="D46" i="4"/>
  <c r="C46" i="4"/>
  <c r="R45" i="4"/>
  <c r="L45" i="4"/>
  <c r="F45" i="4"/>
  <c r="Q44" i="4"/>
  <c r="P44" i="4"/>
  <c r="O44" i="4"/>
  <c r="K44" i="4"/>
  <c r="J44" i="4"/>
  <c r="I44" i="4"/>
  <c r="E44" i="4"/>
  <c r="D44" i="4"/>
  <c r="C44" i="4"/>
  <c r="R43" i="4"/>
  <c r="L43" i="4"/>
  <c r="F43" i="4"/>
  <c r="Q42" i="4"/>
  <c r="P42" i="4"/>
  <c r="O42" i="4"/>
  <c r="K42" i="4"/>
  <c r="J42" i="4"/>
  <c r="I42" i="4"/>
  <c r="E42" i="4"/>
  <c r="D42" i="4"/>
  <c r="C42" i="4"/>
  <c r="R41" i="4"/>
  <c r="L41" i="4"/>
  <c r="F41" i="4"/>
  <c r="Q40" i="4"/>
  <c r="P40" i="4"/>
  <c r="O40" i="4"/>
  <c r="K40" i="4"/>
  <c r="J40" i="4"/>
  <c r="I40" i="4"/>
  <c r="E40" i="4"/>
  <c r="D40" i="4"/>
  <c r="C40" i="4"/>
  <c r="R39" i="4"/>
  <c r="L39" i="4"/>
  <c r="F39" i="4"/>
  <c r="Q38" i="4"/>
  <c r="P38" i="4"/>
  <c r="O38" i="4"/>
  <c r="K38" i="4"/>
  <c r="J38" i="4"/>
  <c r="I38" i="4"/>
  <c r="E38" i="4"/>
  <c r="D38" i="4"/>
  <c r="C38" i="4"/>
  <c r="R37" i="4"/>
  <c r="L37" i="4"/>
  <c r="F37" i="4"/>
  <c r="Q36" i="4"/>
  <c r="P36" i="4"/>
  <c r="O36" i="4"/>
  <c r="K36" i="4"/>
  <c r="J36" i="4"/>
  <c r="I36" i="4"/>
  <c r="E36" i="4"/>
  <c r="D36" i="4"/>
  <c r="C36" i="4"/>
  <c r="R35" i="4"/>
  <c r="L35" i="4"/>
  <c r="F35" i="4"/>
  <c r="Q34" i="4"/>
  <c r="P34" i="4"/>
  <c r="O34" i="4"/>
  <c r="K34" i="4"/>
  <c r="J34" i="4"/>
  <c r="I34" i="4"/>
  <c r="E34" i="4"/>
  <c r="D34" i="4"/>
  <c r="C34" i="4"/>
  <c r="R33" i="4"/>
  <c r="L33" i="4"/>
  <c r="F33" i="4"/>
  <c r="Q32" i="4"/>
  <c r="P32" i="4"/>
  <c r="O32" i="4"/>
  <c r="K32" i="4"/>
  <c r="J32" i="4"/>
  <c r="I32" i="4"/>
  <c r="E32" i="4"/>
  <c r="D32" i="4"/>
  <c r="C32" i="4"/>
  <c r="R31" i="4"/>
  <c r="L31" i="4"/>
  <c r="F31" i="4"/>
  <c r="Q30" i="4"/>
  <c r="P30" i="4"/>
  <c r="O30" i="4"/>
  <c r="K30" i="4"/>
  <c r="J30" i="4"/>
  <c r="I30" i="4"/>
  <c r="E30" i="4"/>
  <c r="D30" i="4"/>
  <c r="C30" i="4"/>
  <c r="R29" i="4"/>
  <c r="L29" i="4"/>
  <c r="F29" i="4"/>
  <c r="Q28" i="4"/>
  <c r="P28" i="4"/>
  <c r="O28" i="4"/>
  <c r="K28" i="4"/>
  <c r="J28" i="4"/>
  <c r="I28" i="4"/>
  <c r="E28" i="4"/>
  <c r="D28" i="4"/>
  <c r="C28" i="4"/>
  <c r="R27" i="4"/>
  <c r="L27" i="4"/>
  <c r="F27" i="4"/>
  <c r="Q26" i="4"/>
  <c r="P26" i="4"/>
  <c r="O26" i="4"/>
  <c r="K26" i="4"/>
  <c r="J26" i="4"/>
  <c r="I26" i="4"/>
  <c r="E26" i="4"/>
  <c r="D26" i="4"/>
  <c r="C26" i="4"/>
  <c r="R25" i="4"/>
  <c r="L25" i="4"/>
  <c r="F25" i="4"/>
  <c r="Q24" i="4"/>
  <c r="P24" i="4"/>
  <c r="O24" i="4"/>
  <c r="K24" i="4"/>
  <c r="J24" i="4"/>
  <c r="I24" i="4"/>
  <c r="E24" i="4"/>
  <c r="D24" i="4"/>
  <c r="C24" i="4"/>
  <c r="R23" i="4"/>
  <c r="L23" i="4"/>
  <c r="F23" i="4"/>
  <c r="Q22" i="4"/>
  <c r="P22" i="4"/>
  <c r="O22" i="4"/>
  <c r="K22" i="4"/>
  <c r="J22" i="4"/>
  <c r="I22" i="4"/>
  <c r="E22" i="4"/>
  <c r="D22" i="4"/>
  <c r="C22" i="4"/>
  <c r="R21" i="4"/>
  <c r="L21" i="4"/>
  <c r="F21" i="4"/>
  <c r="Q20" i="4"/>
  <c r="P20" i="4"/>
  <c r="O20" i="4"/>
  <c r="K20" i="4"/>
  <c r="J20" i="4"/>
  <c r="I20" i="4"/>
  <c r="E20" i="4"/>
  <c r="D20" i="4"/>
  <c r="C20" i="4"/>
  <c r="R19" i="4"/>
  <c r="L19" i="4"/>
  <c r="F19" i="4"/>
  <c r="R9" i="4"/>
  <c r="R7" i="4"/>
  <c r="L9" i="4"/>
  <c r="L7" i="4"/>
  <c r="F9" i="4"/>
  <c r="F7" i="4"/>
  <c r="R5" i="4"/>
  <c r="F5" i="4"/>
  <c r="Q18" i="4"/>
  <c r="P18" i="4"/>
  <c r="O18" i="4"/>
  <c r="K18" i="4"/>
  <c r="J18" i="4"/>
  <c r="I18" i="4"/>
  <c r="E18" i="4"/>
  <c r="D18" i="4"/>
  <c r="C18" i="4"/>
  <c r="R17" i="4"/>
  <c r="L17" i="4"/>
  <c r="F17" i="4"/>
  <c r="Q16" i="4"/>
  <c r="P16" i="4"/>
  <c r="O16" i="4"/>
  <c r="K16" i="4"/>
  <c r="J16" i="4"/>
  <c r="I16" i="4"/>
  <c r="E16" i="4"/>
  <c r="D16" i="4"/>
  <c r="C16" i="4"/>
  <c r="R15" i="4"/>
  <c r="L15" i="4"/>
  <c r="F15" i="4"/>
  <c r="Q14" i="4"/>
  <c r="P14" i="4"/>
  <c r="O14" i="4"/>
  <c r="K14" i="4"/>
  <c r="J14" i="4"/>
  <c r="I14" i="4"/>
  <c r="E14" i="4"/>
  <c r="D14" i="4"/>
  <c r="C14" i="4"/>
  <c r="R13" i="4"/>
  <c r="L13" i="4"/>
  <c r="F13" i="4"/>
  <c r="Q12" i="4"/>
  <c r="P12" i="4"/>
  <c r="O12" i="4"/>
  <c r="K12" i="4"/>
  <c r="J12" i="4"/>
  <c r="I12" i="4"/>
  <c r="E12" i="4"/>
  <c r="D12" i="4"/>
  <c r="C12" i="4"/>
  <c r="R11" i="4"/>
  <c r="L11" i="4"/>
  <c r="F11" i="4"/>
  <c r="Q10" i="4"/>
  <c r="P10" i="4"/>
  <c r="O10" i="4"/>
  <c r="K10" i="4"/>
  <c r="J10" i="4"/>
  <c r="I10" i="4"/>
  <c r="E10" i="4"/>
  <c r="D10" i="4"/>
  <c r="C10" i="4"/>
  <c r="Q8" i="4"/>
  <c r="P8" i="4"/>
  <c r="O8" i="4"/>
  <c r="K8" i="4"/>
  <c r="J8" i="4"/>
  <c r="I8" i="4"/>
  <c r="E8" i="4"/>
  <c r="D8" i="4"/>
  <c r="C8" i="4"/>
  <c r="Q6" i="4"/>
  <c r="P6" i="4"/>
  <c r="O6" i="4"/>
  <c r="Q4" i="4"/>
  <c r="P4" i="4"/>
  <c r="O4" i="4"/>
  <c r="R3" i="4"/>
  <c r="K6" i="4"/>
  <c r="J6" i="4"/>
  <c r="I6" i="4"/>
  <c r="K4" i="4"/>
  <c r="J4" i="4"/>
  <c r="I4" i="4"/>
  <c r="L5" i="4"/>
  <c r="L3" i="4"/>
  <c r="F3" i="4"/>
  <c r="E6" i="4"/>
  <c r="D6" i="4"/>
  <c r="C6" i="4"/>
  <c r="E4" i="4"/>
  <c r="D4" i="4"/>
  <c r="C4" i="4"/>
  <c r="L4" i="3"/>
  <c r="K4" i="3"/>
  <c r="J4" i="3"/>
  <c r="H4" i="3"/>
  <c r="G4" i="3"/>
  <c r="F4" i="3"/>
  <c r="L50" i="3"/>
  <c r="K50" i="3"/>
  <c r="J50" i="3"/>
  <c r="L48" i="3"/>
  <c r="K48" i="3"/>
  <c r="J48" i="3"/>
  <c r="L46" i="3"/>
  <c r="K46" i="3"/>
  <c r="J46" i="3"/>
  <c r="L44" i="3"/>
  <c r="K44" i="3"/>
  <c r="J44" i="3"/>
  <c r="L42" i="3"/>
  <c r="K42" i="3"/>
  <c r="J42" i="3"/>
  <c r="L40" i="3"/>
  <c r="K40" i="3"/>
  <c r="J40" i="3"/>
  <c r="L38" i="3"/>
  <c r="K38" i="3"/>
  <c r="J38" i="3"/>
  <c r="L36" i="3"/>
  <c r="K36" i="3"/>
  <c r="J36" i="3"/>
  <c r="L34" i="3"/>
  <c r="K34" i="3"/>
  <c r="J34" i="3"/>
  <c r="L32" i="3"/>
  <c r="K32" i="3"/>
  <c r="J32" i="3"/>
  <c r="L30" i="3"/>
  <c r="K30" i="3"/>
  <c r="J30" i="3"/>
  <c r="L28" i="3"/>
  <c r="K28" i="3"/>
  <c r="J28" i="3"/>
  <c r="L26" i="3"/>
  <c r="K26" i="3"/>
  <c r="J26" i="3"/>
  <c r="L24" i="3"/>
  <c r="K24" i="3"/>
  <c r="J24" i="3"/>
  <c r="L22" i="3"/>
  <c r="K22" i="3"/>
  <c r="J22" i="3"/>
  <c r="L20" i="3"/>
  <c r="K20" i="3"/>
  <c r="J20" i="3"/>
  <c r="L18" i="3"/>
  <c r="K18" i="3"/>
  <c r="J18" i="3"/>
  <c r="L16" i="3"/>
  <c r="K16" i="3"/>
  <c r="J16" i="3"/>
  <c r="L14" i="3"/>
  <c r="K14" i="3"/>
  <c r="J14" i="3"/>
  <c r="L12" i="3"/>
  <c r="K12" i="3"/>
  <c r="J12" i="3"/>
  <c r="L10" i="3"/>
  <c r="K10" i="3"/>
  <c r="J10" i="3"/>
  <c r="L8" i="3"/>
  <c r="K8" i="3"/>
  <c r="J8" i="3"/>
  <c r="L6" i="3"/>
  <c r="K6" i="3"/>
  <c r="J6" i="3"/>
  <c r="H50" i="3"/>
  <c r="G50" i="3"/>
  <c r="F50" i="3"/>
  <c r="H48" i="3"/>
  <c r="G48" i="3"/>
  <c r="F48" i="3"/>
  <c r="H46" i="3"/>
  <c r="G46" i="3"/>
  <c r="F46" i="3"/>
  <c r="H44" i="3"/>
  <c r="G44" i="3"/>
  <c r="F44" i="3"/>
  <c r="H42" i="3"/>
  <c r="G42" i="3"/>
  <c r="F42" i="3"/>
  <c r="H40" i="3"/>
  <c r="G40" i="3"/>
  <c r="F40" i="3"/>
  <c r="H38" i="3"/>
  <c r="G38" i="3"/>
  <c r="F38" i="3"/>
  <c r="H36" i="3"/>
  <c r="G36" i="3"/>
  <c r="F36" i="3"/>
  <c r="H34" i="3"/>
  <c r="G34" i="3"/>
  <c r="F34" i="3"/>
  <c r="H32" i="3"/>
  <c r="G32" i="3"/>
  <c r="F32" i="3"/>
  <c r="H30" i="3"/>
  <c r="G30" i="3"/>
  <c r="F30" i="3"/>
  <c r="H28" i="3"/>
  <c r="G28" i="3"/>
  <c r="F28" i="3"/>
  <c r="H26" i="3"/>
  <c r="G26" i="3"/>
  <c r="F26" i="3"/>
  <c r="H24" i="3"/>
  <c r="G24" i="3"/>
  <c r="F24" i="3"/>
  <c r="H22" i="3"/>
  <c r="G22" i="3"/>
  <c r="F22" i="3"/>
  <c r="H20" i="3"/>
  <c r="G20" i="3"/>
  <c r="F20" i="3"/>
  <c r="H18" i="3"/>
  <c r="G18" i="3"/>
  <c r="F18" i="3"/>
  <c r="H16" i="3"/>
  <c r="G16" i="3"/>
  <c r="F16" i="3"/>
  <c r="H14" i="3"/>
  <c r="G14" i="3"/>
  <c r="F14" i="3"/>
  <c r="H12" i="3"/>
  <c r="G12" i="3"/>
  <c r="F12" i="3"/>
  <c r="H10" i="3"/>
  <c r="G10" i="3"/>
  <c r="F10" i="3"/>
  <c r="H8" i="3"/>
  <c r="G8" i="3"/>
  <c r="F8" i="3"/>
  <c r="H6" i="3"/>
  <c r="G6" i="3"/>
  <c r="F6" i="3"/>
  <c r="D50" i="3"/>
  <c r="C50" i="3"/>
  <c r="B50" i="3"/>
  <c r="D48" i="3"/>
  <c r="C48" i="3"/>
  <c r="B48" i="3"/>
  <c r="D46" i="3"/>
  <c r="C46" i="3"/>
  <c r="B46" i="3"/>
  <c r="D44" i="3"/>
  <c r="C44" i="3"/>
  <c r="B44" i="3"/>
  <c r="D42" i="3"/>
  <c r="C42" i="3"/>
  <c r="B42" i="3"/>
  <c r="D40" i="3"/>
  <c r="C40" i="3"/>
  <c r="B40" i="3"/>
  <c r="D38" i="3"/>
  <c r="C38" i="3"/>
  <c r="B38" i="3"/>
  <c r="D36" i="3"/>
  <c r="C36" i="3"/>
  <c r="B36" i="3"/>
  <c r="D34" i="3"/>
  <c r="C34" i="3"/>
  <c r="B34" i="3"/>
  <c r="D32" i="3"/>
  <c r="C32" i="3"/>
  <c r="B32" i="3"/>
  <c r="D30" i="3"/>
  <c r="C30" i="3"/>
  <c r="B30" i="3"/>
  <c r="D28" i="3"/>
  <c r="C28" i="3"/>
  <c r="B28" i="3"/>
  <c r="D26" i="3"/>
  <c r="C26" i="3"/>
  <c r="B26" i="3"/>
  <c r="D24" i="3"/>
  <c r="C24" i="3"/>
  <c r="B24" i="3"/>
  <c r="D22" i="3"/>
  <c r="C22" i="3"/>
  <c r="B22" i="3"/>
  <c r="D20" i="3"/>
  <c r="C20" i="3"/>
  <c r="B20" i="3"/>
  <c r="D18" i="3"/>
  <c r="C18" i="3"/>
  <c r="B18" i="3"/>
  <c r="D16" i="3"/>
  <c r="C16" i="3"/>
  <c r="B16" i="3"/>
  <c r="D14" i="3"/>
  <c r="C14" i="3"/>
  <c r="B14" i="3"/>
  <c r="D12" i="3"/>
  <c r="C12" i="3"/>
  <c r="B12" i="3"/>
  <c r="D10" i="3"/>
  <c r="C10" i="3"/>
  <c r="B10" i="3"/>
  <c r="D8" i="3"/>
  <c r="C8" i="3"/>
  <c r="B8" i="3"/>
  <c r="D6" i="3"/>
  <c r="C6" i="3"/>
  <c r="B6" i="3"/>
  <c r="C4" i="3"/>
  <c r="D4" i="3"/>
  <c r="B4" i="3"/>
</calcChain>
</file>

<file path=xl/sharedStrings.xml><?xml version="1.0" encoding="utf-8"?>
<sst xmlns="http://schemas.openxmlformats.org/spreadsheetml/2006/main" count="1034" uniqueCount="319">
  <si>
    <t>増加</t>
    <rPh sb="0" eb="2">
      <t>ゾウカ</t>
    </rPh>
    <phoneticPr fontId="2"/>
  </si>
  <si>
    <t>不変</t>
    <rPh sb="0" eb="2">
      <t>フヘン</t>
    </rPh>
    <phoneticPr fontId="2"/>
  </si>
  <si>
    <t>減少</t>
    <rPh sb="0" eb="2">
      <t>ゲンショウ</t>
    </rPh>
    <phoneticPr fontId="2"/>
  </si>
  <si>
    <t>売　上　高</t>
    <rPh sb="0" eb="1">
      <t>バイ</t>
    </rPh>
    <rPh sb="2" eb="3">
      <t>ウエ</t>
    </rPh>
    <rPh sb="4" eb="5">
      <t>コウ</t>
    </rPh>
    <phoneticPr fontId="2"/>
  </si>
  <si>
    <t>H23／4</t>
    <phoneticPr fontId="1"/>
  </si>
  <si>
    <t>H23／5</t>
  </si>
  <si>
    <t>H23／6</t>
  </si>
  <si>
    <t>H23／7</t>
  </si>
  <si>
    <t>H23／8</t>
  </si>
  <si>
    <t>H23／9</t>
  </si>
  <si>
    <t>H23／10</t>
  </si>
  <si>
    <t>H23／11</t>
  </si>
  <si>
    <t>H23／12</t>
  </si>
  <si>
    <t>H24／1</t>
    <phoneticPr fontId="1"/>
  </si>
  <si>
    <t>H24／2</t>
  </si>
  <si>
    <t>H24／3</t>
  </si>
  <si>
    <t>H24／4</t>
  </si>
  <si>
    <t>H24／5</t>
  </si>
  <si>
    <t>H24／6</t>
  </si>
  <si>
    <t>H24／7</t>
  </si>
  <si>
    <t>H24／8</t>
  </si>
  <si>
    <t>H24／9</t>
  </si>
  <si>
    <t>H24／10</t>
  </si>
  <si>
    <t>H24／11</t>
  </si>
  <si>
    <t>H24／12</t>
  </si>
  <si>
    <t>H25／1</t>
    <phoneticPr fontId="1"/>
  </si>
  <si>
    <t>H25／2</t>
  </si>
  <si>
    <t>H25／3</t>
  </si>
  <si>
    <t>好転</t>
    <rPh sb="0" eb="2">
      <t>コウテン</t>
    </rPh>
    <phoneticPr fontId="2"/>
  </si>
  <si>
    <t>悪化</t>
    <rPh sb="0" eb="2">
      <t>アッカ</t>
    </rPh>
    <phoneticPr fontId="2"/>
  </si>
  <si>
    <t>収益状況</t>
    <rPh sb="0" eb="2">
      <t>シュウエキ</t>
    </rPh>
    <rPh sb="2" eb="4">
      <t>ジョウキョウ</t>
    </rPh>
    <phoneticPr fontId="2"/>
  </si>
  <si>
    <t>景　況　感</t>
    <rPh sb="0" eb="1">
      <t>ケイ</t>
    </rPh>
    <rPh sb="2" eb="3">
      <t>キョウ</t>
    </rPh>
    <rPh sb="4" eb="5">
      <t>カン</t>
    </rPh>
    <phoneticPr fontId="2"/>
  </si>
  <si>
    <t>データから見た業界の動き</t>
    <rPh sb="5" eb="6">
      <t>ミ</t>
    </rPh>
    <rPh sb="7" eb="9">
      <t>ギョウカイ</t>
    </rPh>
    <rPh sb="10" eb="11">
      <t>ウゴ</t>
    </rPh>
    <phoneticPr fontId="2"/>
  </si>
  <si>
    <t>昨年対比グラフ</t>
    <rPh sb="0" eb="2">
      <t>サクネン</t>
    </rPh>
    <rPh sb="2" eb="4">
      <t>タイヒ</t>
    </rPh>
    <phoneticPr fontId="2"/>
  </si>
  <si>
    <t>売上高</t>
    <rPh sb="0" eb="3">
      <t>ウリアゲダカ</t>
    </rPh>
    <phoneticPr fontId="1"/>
  </si>
  <si>
    <t>合　　　計</t>
    <rPh sb="0" eb="1">
      <t>ア</t>
    </rPh>
    <rPh sb="4" eb="5">
      <t>ケイ</t>
    </rPh>
    <phoneticPr fontId="1"/>
  </si>
  <si>
    <t>非 製 造 業</t>
    <rPh sb="0" eb="1">
      <t>ヒ</t>
    </rPh>
    <phoneticPr fontId="1"/>
  </si>
  <si>
    <t>売　上　高</t>
    <rPh sb="0" eb="1">
      <t>バイ</t>
    </rPh>
    <rPh sb="2" eb="3">
      <t>ウエ</t>
    </rPh>
    <rPh sb="4" eb="5">
      <t>コウ</t>
    </rPh>
    <phoneticPr fontId="1"/>
  </si>
  <si>
    <t>景　況　感</t>
    <rPh sb="0" eb="1">
      <t>ケイ</t>
    </rPh>
    <rPh sb="2" eb="3">
      <t>キョウ</t>
    </rPh>
    <rPh sb="4" eb="5">
      <t>カン</t>
    </rPh>
    <phoneticPr fontId="1"/>
  </si>
  <si>
    <t>※(（良数値÷対象数）×100) - ((悪数値÷対象数)×100)＝D.I値</t>
    <rPh sb="3" eb="4">
      <t>ヨ</t>
    </rPh>
    <rPh sb="4" eb="6">
      <t>スウチ</t>
    </rPh>
    <rPh sb="7" eb="10">
      <t>タイショウスウ</t>
    </rPh>
    <rPh sb="21" eb="22">
      <t>アク</t>
    </rPh>
    <rPh sb="22" eb="24">
      <t>スウチ</t>
    </rPh>
    <rPh sb="25" eb="28">
      <t>タイショウスウ</t>
    </rPh>
    <rPh sb="38" eb="39">
      <t>チ</t>
    </rPh>
    <phoneticPr fontId="2"/>
  </si>
  <si>
    <r>
      <rPr>
        <sz val="12"/>
        <rFont val="HGｺﾞｼｯｸE"/>
        <family val="3"/>
        <charset val="128"/>
      </rPr>
      <t>対前年同月比及び前月比景気動向ＤＩ値</t>
    </r>
    <r>
      <rPr>
        <sz val="9"/>
        <rFont val="ＭＳ ゴシック"/>
        <family val="3"/>
        <charset val="128"/>
      </rPr>
      <t>（好転又は増加の割合から、悪化又は減少の割合を引いた値）</t>
    </r>
    <rPh sb="0" eb="1">
      <t>タイ</t>
    </rPh>
    <rPh sb="1" eb="3">
      <t>ゼンネン</t>
    </rPh>
    <rPh sb="3" eb="6">
      <t>ドウゲツヒ</t>
    </rPh>
    <rPh sb="6" eb="7">
      <t>オヨ</t>
    </rPh>
    <rPh sb="8" eb="10">
      <t>ゼンゲツ</t>
    </rPh>
    <rPh sb="10" eb="11">
      <t>ヒ</t>
    </rPh>
    <rPh sb="11" eb="13">
      <t>ケイキ</t>
    </rPh>
    <rPh sb="13" eb="15">
      <t>ドウコウ</t>
    </rPh>
    <rPh sb="17" eb="18">
      <t>チ</t>
    </rPh>
    <rPh sb="19" eb="21">
      <t>コウテン</t>
    </rPh>
    <rPh sb="21" eb="22">
      <t>マタ</t>
    </rPh>
    <rPh sb="23" eb="25">
      <t>ゾウカ</t>
    </rPh>
    <rPh sb="26" eb="28">
      <t>ワリアイ</t>
    </rPh>
    <rPh sb="31" eb="33">
      <t>アッカ</t>
    </rPh>
    <rPh sb="33" eb="34">
      <t>マタ</t>
    </rPh>
    <rPh sb="35" eb="37">
      <t>ゲンショウ</t>
    </rPh>
    <rPh sb="38" eb="40">
      <t>ワリアイ</t>
    </rPh>
    <rPh sb="41" eb="42">
      <t>ヒ</t>
    </rPh>
    <rPh sb="44" eb="45">
      <t>アタイ</t>
    </rPh>
    <phoneticPr fontId="2"/>
  </si>
  <si>
    <t>概　　　況</t>
    <rPh sb="0" eb="1">
      <t>オオムネ</t>
    </rPh>
    <rPh sb="4" eb="5">
      <t>キョウ</t>
    </rPh>
    <phoneticPr fontId="1"/>
  </si>
  <si>
    <t>●</t>
    <phoneticPr fontId="2"/>
  </si>
  <si>
    <t>製　造　業</t>
    <rPh sb="0" eb="1">
      <t>セイ</t>
    </rPh>
    <rPh sb="2" eb="3">
      <t>ヅクリ</t>
    </rPh>
    <rPh sb="4" eb="5">
      <t>ギョウ</t>
    </rPh>
    <phoneticPr fontId="1"/>
  </si>
  <si>
    <t>非 製 造 業</t>
    <rPh sb="0" eb="1">
      <t>ヒ</t>
    </rPh>
    <rPh sb="2" eb="3">
      <t>セイ</t>
    </rPh>
    <rPh sb="4" eb="5">
      <t>ヅクリ</t>
    </rPh>
    <rPh sb="6" eb="7">
      <t>ギョウ</t>
    </rPh>
    <phoneticPr fontId="1"/>
  </si>
  <si>
    <t>収 益 状 況</t>
    <rPh sb="0" eb="1">
      <t>オサム</t>
    </rPh>
    <rPh sb="2" eb="3">
      <t>エキ</t>
    </rPh>
    <rPh sb="4" eb="5">
      <t>ジョウ</t>
    </rPh>
    <rPh sb="6" eb="7">
      <t>キョウ</t>
    </rPh>
    <phoneticPr fontId="1"/>
  </si>
  <si>
    <t>非製造業</t>
    <rPh sb="0" eb="1">
      <t>ヒ</t>
    </rPh>
    <rPh sb="1" eb="4">
      <t>セイゾウギョウ</t>
    </rPh>
    <phoneticPr fontId="1"/>
  </si>
  <si>
    <t>製 造 業</t>
    <rPh sb="0" eb="1">
      <t>セイ</t>
    </rPh>
    <rPh sb="2" eb="3">
      <t>ヅクリ</t>
    </rPh>
    <rPh sb="4" eb="5">
      <t>ギョウ</t>
    </rPh>
    <phoneticPr fontId="1"/>
  </si>
  <si>
    <t>ＤＩ</t>
    <phoneticPr fontId="1"/>
  </si>
  <si>
    <t>区分</t>
    <rPh sb="0" eb="2">
      <t>クブン</t>
    </rPh>
    <phoneticPr fontId="1"/>
  </si>
  <si>
    <t>年 月</t>
    <rPh sb="0" eb="1">
      <t>ネン</t>
    </rPh>
    <rPh sb="2" eb="3">
      <t>ツキ</t>
    </rPh>
    <phoneticPr fontId="1"/>
  </si>
  <si>
    <t>総DI</t>
    <rPh sb="0" eb="1">
      <t>ソウ</t>
    </rPh>
    <phoneticPr fontId="1"/>
  </si>
  <si>
    <t>H25／4</t>
  </si>
  <si>
    <t>H25／4</t>
    <phoneticPr fontId="1"/>
  </si>
  <si>
    <t>H25／5</t>
  </si>
  <si>
    <t>H25／5</t>
    <phoneticPr fontId="1"/>
  </si>
  <si>
    <t>H25／6</t>
  </si>
  <si>
    <t>H25／6</t>
    <phoneticPr fontId="1"/>
  </si>
  <si>
    <t>H25／7</t>
  </si>
  <si>
    <t>H25／7</t>
    <phoneticPr fontId="1"/>
  </si>
  <si>
    <t>H25／8</t>
  </si>
  <si>
    <t>H25／8</t>
    <phoneticPr fontId="1"/>
  </si>
  <si>
    <t>H25／9</t>
  </si>
  <si>
    <t>H25／9</t>
    <phoneticPr fontId="1"/>
  </si>
  <si>
    <t>H25／10</t>
  </si>
  <si>
    <t>H25／10</t>
    <phoneticPr fontId="1"/>
  </si>
  <si>
    <t>H25／11</t>
  </si>
  <si>
    <t>H25／11</t>
    <phoneticPr fontId="1"/>
  </si>
  <si>
    <t>H25／12</t>
    <phoneticPr fontId="1"/>
  </si>
  <si>
    <t>H26／1</t>
    <phoneticPr fontId="1"/>
  </si>
  <si>
    <t>H26／2</t>
  </si>
  <si>
    <t>H26／2</t>
    <phoneticPr fontId="1"/>
  </si>
  <si>
    <t>H26／3</t>
  </si>
  <si>
    <t>H26／3</t>
    <phoneticPr fontId="1"/>
  </si>
  <si>
    <t>H25／12</t>
    <phoneticPr fontId="1"/>
  </si>
  <si>
    <t>繊維･同製品（織物）</t>
    <phoneticPr fontId="1"/>
  </si>
  <si>
    <t>●</t>
    <phoneticPr fontId="2"/>
  </si>
  <si>
    <t>卸売（紙製品）</t>
    <phoneticPr fontId="1"/>
  </si>
  <si>
    <t>卸売（ジュエリー）</t>
    <phoneticPr fontId="1"/>
  </si>
  <si>
    <t>警　備　業</t>
    <rPh sb="0" eb="1">
      <t>ケイ</t>
    </rPh>
    <rPh sb="2" eb="3">
      <t>ソナエ</t>
    </rPh>
    <rPh sb="4" eb="5">
      <t>ギョウ</t>
    </rPh>
    <phoneticPr fontId="1"/>
  </si>
  <si>
    <t>H26／4</t>
  </si>
  <si>
    <t>H26／5</t>
  </si>
  <si>
    <t>H26／6</t>
  </si>
  <si>
    <t>H26／6</t>
    <phoneticPr fontId="1"/>
  </si>
  <si>
    <t>H26／7</t>
  </si>
  <si>
    <t>H26／7</t>
    <phoneticPr fontId="1"/>
  </si>
  <si>
    <t>■</t>
    <phoneticPr fontId="2"/>
  </si>
  <si>
    <t>■</t>
    <phoneticPr fontId="2"/>
  </si>
  <si>
    <t>業界からのコメント</t>
    <rPh sb="0" eb="2">
      <t>ギョウカイ</t>
    </rPh>
    <phoneticPr fontId="1"/>
  </si>
  <si>
    <t>（業界ごとの詳細は、以下のコメントを参照）</t>
    <rPh sb="1" eb="3">
      <t>ギョウカイ</t>
    </rPh>
    <rPh sb="6" eb="8">
      <t>ショウサイ</t>
    </rPh>
    <rPh sb="10" eb="12">
      <t>イカ</t>
    </rPh>
    <rPh sb="18" eb="20">
      <t>サンショウ</t>
    </rPh>
    <phoneticPr fontId="1"/>
  </si>
  <si>
    <t>■</t>
    <phoneticPr fontId="2"/>
  </si>
  <si>
    <t>製　造　業</t>
    <phoneticPr fontId="1"/>
  </si>
  <si>
    <t>対前年･前月･当月</t>
    <phoneticPr fontId="1"/>
  </si>
  <si>
    <r>
      <rPr>
        <sz val="12"/>
        <rFont val="ＭＳ ゴシック"/>
        <family val="3"/>
        <charset val="128"/>
      </rPr>
      <t>売 上 高</t>
    </r>
    <r>
      <rPr>
        <sz val="11"/>
        <rFont val="ＭＳ ゴシック"/>
        <family val="3"/>
        <charset val="128"/>
      </rPr>
      <t>（前年同月比）</t>
    </r>
    <rPh sb="0" eb="1">
      <t>バイ</t>
    </rPh>
    <rPh sb="2" eb="3">
      <t>ウエ</t>
    </rPh>
    <rPh sb="4" eb="5">
      <t>ダカ</t>
    </rPh>
    <rPh sb="6" eb="8">
      <t>ゼンネン</t>
    </rPh>
    <rPh sb="8" eb="11">
      <t>ドウゲツヒ</t>
    </rPh>
    <phoneticPr fontId="2"/>
  </si>
  <si>
    <t>収益状況</t>
    <phoneticPr fontId="1"/>
  </si>
  <si>
    <t>景況感</t>
    <phoneticPr fontId="1"/>
  </si>
  <si>
    <t>・業種別ＤＩ値</t>
    <rPh sb="1" eb="4">
      <t>ギョウシュベツ</t>
    </rPh>
    <rPh sb="6" eb="7">
      <t>チ</t>
    </rPh>
    <phoneticPr fontId="1"/>
  </si>
  <si>
    <t>製 造 業</t>
    <phoneticPr fontId="1"/>
  </si>
  <si>
    <t>非製造業</t>
    <rPh sb="0" eb="1">
      <t>ヒ</t>
    </rPh>
    <phoneticPr fontId="1"/>
  </si>
  <si>
    <r>
      <t>収益状況</t>
    </r>
    <r>
      <rPr>
        <sz val="11"/>
        <rFont val="ＭＳ ゴシック"/>
        <family val="3"/>
        <charset val="128"/>
      </rPr>
      <t>（前年同月比）</t>
    </r>
    <rPh sb="0" eb="2">
      <t>シュウエキ</t>
    </rPh>
    <rPh sb="2" eb="4">
      <t>ジョウキョウ</t>
    </rPh>
    <rPh sb="5" eb="7">
      <t>ゼンネン</t>
    </rPh>
    <rPh sb="7" eb="10">
      <t>ドウゲツヒ</t>
    </rPh>
    <phoneticPr fontId="2"/>
  </si>
  <si>
    <r>
      <t>景 況 感</t>
    </r>
    <r>
      <rPr>
        <sz val="11"/>
        <rFont val="ＭＳ ゴシック"/>
        <family val="3"/>
        <charset val="128"/>
      </rPr>
      <t>（前年同月比）</t>
    </r>
    <rPh sb="0" eb="1">
      <t>ケイ</t>
    </rPh>
    <rPh sb="2" eb="3">
      <t>キョウ</t>
    </rPh>
    <rPh sb="4" eb="5">
      <t>カン</t>
    </rPh>
    <rPh sb="6" eb="8">
      <t>ゼンネン</t>
    </rPh>
    <rPh sb="8" eb="11">
      <t>ドウゲツヒ</t>
    </rPh>
    <phoneticPr fontId="2"/>
  </si>
  <si>
    <t>・前月比ＤＩ値</t>
    <phoneticPr fontId="1"/>
  </si>
  <si>
    <t>H26／8</t>
  </si>
  <si>
    <t>H26／9</t>
  </si>
  <si>
    <t>H26／10</t>
  </si>
  <si>
    <t>H26／11</t>
  </si>
  <si>
    <t>H26／12</t>
  </si>
  <si>
    <t>H27／３</t>
  </si>
  <si>
    <t>山梨県中小企業団体中央会</t>
    <phoneticPr fontId="33"/>
  </si>
  <si>
    <t>〒400-0035</t>
    <phoneticPr fontId="33"/>
  </si>
  <si>
    <t>山梨県甲府市飯田2-2-1</t>
    <rPh sb="0" eb="3">
      <t>ヤマナシケン</t>
    </rPh>
    <rPh sb="3" eb="6">
      <t>コウフシ</t>
    </rPh>
    <rPh sb="6" eb="8">
      <t>イイダ</t>
    </rPh>
    <phoneticPr fontId="33"/>
  </si>
  <si>
    <t>TEL 055-237-3215</t>
    <phoneticPr fontId="33"/>
  </si>
  <si>
    <t>FAX 055-237-3216　</t>
    <phoneticPr fontId="33"/>
  </si>
  <si>
    <t>http://www.chuokai-yamanashi.or.jp/</t>
    <phoneticPr fontId="33"/>
  </si>
  <si>
    <t>H27／10</t>
  </si>
  <si>
    <t>H27／11</t>
    <phoneticPr fontId="1"/>
  </si>
  <si>
    <t>H27／12</t>
    <phoneticPr fontId="1"/>
  </si>
  <si>
    <t>H27／1</t>
    <phoneticPr fontId="1"/>
  </si>
  <si>
    <t>H27／2</t>
  </si>
  <si>
    <t>H27／4</t>
  </si>
  <si>
    <t>H27／5</t>
  </si>
  <si>
    <t>H27／6</t>
  </si>
  <si>
    <t>H27／7</t>
  </si>
  <si>
    <t>H27／8</t>
  </si>
  <si>
    <t>H27／9</t>
  </si>
  <si>
    <t>H28／1</t>
    <phoneticPr fontId="1"/>
  </si>
  <si>
    <t>H28／2</t>
  </si>
  <si>
    <t>H28／3</t>
  </si>
  <si>
    <t>H28／4</t>
  </si>
  <si>
    <t>H28／5</t>
  </si>
  <si>
    <t>H28／6</t>
  </si>
  <si>
    <t>H28／7</t>
  </si>
  <si>
    <t>H27／11</t>
  </si>
  <si>
    <t>H27／12</t>
  </si>
  <si>
    <t>H28／1</t>
    <phoneticPr fontId="1"/>
  </si>
  <si>
    <t>H28／8</t>
  </si>
  <si>
    <t>H28／9</t>
  </si>
  <si>
    <t>H28／10</t>
  </si>
  <si>
    <t>H28／11</t>
  </si>
  <si>
    <t>H28／12</t>
  </si>
  <si>
    <t>H29／2</t>
  </si>
  <si>
    <t>H29／3</t>
  </si>
  <si>
    <t>H29／4</t>
  </si>
  <si>
    <t>H29／5</t>
  </si>
  <si>
    <t>宝飾(貴金属)</t>
    <rPh sb="0" eb="2">
      <t>ホウショク</t>
    </rPh>
    <phoneticPr fontId="1"/>
  </si>
  <si>
    <t>H29／１</t>
    <phoneticPr fontId="1"/>
  </si>
  <si>
    <t>H29／２</t>
  </si>
  <si>
    <t>H29／1</t>
    <phoneticPr fontId="1"/>
  </si>
  <si>
    <t>H29／３</t>
  </si>
  <si>
    <t>H29／４</t>
  </si>
  <si>
    <t>H29／５</t>
  </si>
  <si>
    <t>H29／６</t>
  </si>
  <si>
    <t>H29／７</t>
  </si>
  <si>
    <t>H29／6</t>
  </si>
  <si>
    <t>H29／7</t>
  </si>
  <si>
    <t>H29／8</t>
  </si>
  <si>
    <t>H29／9</t>
  </si>
  <si>
    <t>H29／10</t>
  </si>
  <si>
    <t>H29／11</t>
  </si>
  <si>
    <t>H29／12</t>
  </si>
  <si>
    <t>H30／1</t>
    <phoneticPr fontId="1"/>
  </si>
  <si>
    <t>H30／2</t>
  </si>
  <si>
    <t>H30／3</t>
  </si>
  <si>
    <t>H30／4</t>
  </si>
  <si>
    <t>H30／5</t>
  </si>
  <si>
    <t>H30／6</t>
  </si>
  <si>
    <t>H29／８</t>
  </si>
  <si>
    <t>H29／９</t>
  </si>
  <si>
    <t>H29／１０</t>
  </si>
  <si>
    <t>H29／１１</t>
  </si>
  <si>
    <t>H29／１２</t>
  </si>
  <si>
    <t>H30／１</t>
    <phoneticPr fontId="1"/>
  </si>
  <si>
    <t>H30／２</t>
  </si>
  <si>
    <t>H30／３</t>
  </si>
  <si>
    <t>H30／４</t>
  </si>
  <si>
    <t>H30／５</t>
  </si>
  <si>
    <t>H30／６</t>
  </si>
  <si>
    <t>食料品（洋菓子製造）</t>
    <phoneticPr fontId="1"/>
  </si>
  <si>
    <t>食料品（麺類製造）</t>
    <rPh sb="4" eb="6">
      <t>メンルイ</t>
    </rPh>
    <phoneticPr fontId="1"/>
  </si>
  <si>
    <t>食料品（パン・菓子製造業）</t>
    <rPh sb="7" eb="9">
      <t>カシ</t>
    </rPh>
    <rPh sb="9" eb="12">
      <t>セイゾウギョウ</t>
    </rPh>
    <phoneticPr fontId="1"/>
  </si>
  <si>
    <t>食料品（酒類製造業）</t>
    <rPh sb="4" eb="6">
      <t>サケルイ</t>
    </rPh>
    <rPh sb="6" eb="9">
      <t>セイゾウギョウ</t>
    </rPh>
    <phoneticPr fontId="1"/>
  </si>
  <si>
    <t>木材・木製品製造</t>
    <phoneticPr fontId="1"/>
  </si>
  <si>
    <t>家具製造</t>
    <rPh sb="0" eb="2">
      <t>カグ</t>
    </rPh>
    <rPh sb="2" eb="4">
      <t>セイゾウ</t>
    </rPh>
    <phoneticPr fontId="1"/>
  </si>
  <si>
    <t>卸　売（塗料）</t>
    <phoneticPr fontId="1"/>
  </si>
  <si>
    <t>小　売（青果）</t>
    <phoneticPr fontId="1"/>
  </si>
  <si>
    <t>　</t>
    <phoneticPr fontId="1"/>
  </si>
  <si>
    <t>産業廃棄物処理</t>
    <rPh sb="0" eb="2">
      <t>サンギョウ</t>
    </rPh>
    <phoneticPr fontId="1"/>
  </si>
  <si>
    <t>一般廃棄物処理</t>
    <rPh sb="0" eb="2">
      <t>イッパン</t>
    </rPh>
    <phoneticPr fontId="1"/>
  </si>
  <si>
    <t>紙製造業</t>
  </si>
  <si>
    <t>パルプ・紙・紙加工品製造業</t>
  </si>
  <si>
    <t>印刷・同関連業印刷</t>
  </si>
  <si>
    <t>印刷・同関連業</t>
  </si>
  <si>
    <t>印刷・同関連業</t>
    <phoneticPr fontId="41"/>
  </si>
  <si>
    <t>窯業・土石（山砕石）</t>
    <rPh sb="6" eb="9">
      <t>ヤマサイセキ</t>
    </rPh>
    <phoneticPr fontId="1"/>
  </si>
  <si>
    <t>宝飾(研磨)</t>
    <rPh sb="0" eb="2">
      <t>ホウショク</t>
    </rPh>
    <rPh sb="3" eb="5">
      <t>ケンマ</t>
    </rPh>
    <phoneticPr fontId="1"/>
  </si>
  <si>
    <t>小　売（食肉）</t>
    <rPh sb="4" eb="6">
      <t>ショクニク</t>
    </rPh>
    <phoneticPr fontId="1"/>
  </si>
  <si>
    <t>小　売（水産物）</t>
    <rPh sb="4" eb="7">
      <t>スイサンブツ</t>
    </rPh>
    <phoneticPr fontId="1"/>
  </si>
  <si>
    <t>小売（自動車）</t>
    <rPh sb="3" eb="6">
      <t>ジドウシャ</t>
    </rPh>
    <phoneticPr fontId="1"/>
  </si>
  <si>
    <t>小　売
（その他）</t>
    <rPh sb="7" eb="8">
      <t>タ</t>
    </rPh>
    <phoneticPr fontId="1"/>
  </si>
  <si>
    <t>小　売
（ガソリン）</t>
    <phoneticPr fontId="1"/>
  </si>
  <si>
    <t>運輸（タクシー）</t>
  </si>
  <si>
    <t>設備工事（管設備）</t>
  </si>
  <si>
    <t>設備工事（電気工事）</t>
  </si>
  <si>
    <t>建設業（鉄構）</t>
  </si>
  <si>
    <t>建設業（型枠）</t>
  </si>
  <si>
    <t>美　容　業</t>
  </si>
  <si>
    <t>宿　泊　業</t>
  </si>
  <si>
    <t>商店街</t>
    <rPh sb="0" eb="3">
      <t>ショウテンガイ</t>
    </rPh>
    <phoneticPr fontId="41"/>
  </si>
  <si>
    <t>不動産取引業</t>
    <rPh sb="0" eb="3">
      <t>フドウサン</t>
    </rPh>
    <rPh sb="3" eb="5">
      <t>トリヒキ</t>
    </rPh>
    <rPh sb="5" eb="6">
      <t>ギョウ</t>
    </rPh>
    <phoneticPr fontId="41"/>
  </si>
  <si>
    <t>運輸（トラック）</t>
    <phoneticPr fontId="41"/>
  </si>
  <si>
    <t>１行：30</t>
    <rPh sb="1" eb="2">
      <t>ギョウ</t>
    </rPh>
    <phoneticPr fontId="41"/>
  </si>
  <si>
    <t>２行：45</t>
    <rPh sb="1" eb="2">
      <t>ギョウ</t>
    </rPh>
    <phoneticPr fontId="41"/>
  </si>
  <si>
    <t>３行：60</t>
    <rPh sb="1" eb="2">
      <t>ギョウ</t>
    </rPh>
    <phoneticPr fontId="41"/>
  </si>
  <si>
    <r>
      <t xml:space="preserve">一 般 機 器
</t>
    </r>
    <r>
      <rPr>
        <sz val="11"/>
        <color theme="1"/>
        <rFont val="HGｺﾞｼｯｸM"/>
        <family val="3"/>
        <charset val="128"/>
      </rPr>
      <t>（金属製品製造業）</t>
    </r>
    <phoneticPr fontId="1"/>
  </si>
  <si>
    <r>
      <t xml:space="preserve">一 般 機 器
</t>
    </r>
    <r>
      <rPr>
        <sz val="9"/>
        <color theme="1"/>
        <rFont val="HGｺﾞｼｯｸM"/>
        <family val="3"/>
        <charset val="128"/>
      </rPr>
      <t>（工作機械部品加工業）</t>
    </r>
    <phoneticPr fontId="1"/>
  </si>
  <si>
    <r>
      <t xml:space="preserve">電 気 機 器
</t>
    </r>
    <r>
      <rPr>
        <sz val="9"/>
        <color theme="1"/>
        <rFont val="HGｺﾞｼｯｸM"/>
        <family val="3"/>
        <charset val="128"/>
      </rPr>
      <t>（工作機械部品加工業）</t>
    </r>
    <phoneticPr fontId="1"/>
  </si>
  <si>
    <t>H30／7</t>
  </si>
  <si>
    <t>H30／8</t>
  </si>
  <si>
    <t>H30／9</t>
  </si>
  <si>
    <t>H30／10</t>
  </si>
  <si>
    <t>H30／11</t>
  </si>
  <si>
    <t>H30／12</t>
  </si>
  <si>
    <t>H31／1</t>
    <phoneticPr fontId="1"/>
  </si>
  <si>
    <t>H31／2</t>
  </si>
  <si>
    <t>H31／3</t>
  </si>
  <si>
    <t>H31／4</t>
  </si>
  <si>
    <t>H31／5</t>
  </si>
  <si>
    <t>H31／6</t>
  </si>
  <si>
    <t>H30／７</t>
    <phoneticPr fontId="1"/>
  </si>
  <si>
    <t>H30／８</t>
  </si>
  <si>
    <t>H30／９</t>
  </si>
  <si>
    <t>H30／１０</t>
  </si>
  <si>
    <t>H30／１１</t>
  </si>
  <si>
    <t>H30／１２</t>
  </si>
  <si>
    <t>H31／１</t>
    <phoneticPr fontId="1"/>
  </si>
  <si>
    <t>H31／２</t>
  </si>
  <si>
    <t>H31／３</t>
  </si>
  <si>
    <t>H31／４</t>
  </si>
  <si>
    <t>H31／５</t>
  </si>
  <si>
    <t>H31／６</t>
  </si>
  <si>
    <r>
      <t xml:space="preserve">小　売
</t>
    </r>
    <r>
      <rPr>
        <sz val="9"/>
        <color theme="1"/>
        <rFont val="HGｺﾞｼｯｸM"/>
        <family val="3"/>
        <charset val="128"/>
      </rPr>
      <t>（電気機械器具小売業）</t>
    </r>
    <phoneticPr fontId="1"/>
  </si>
  <si>
    <r>
      <t xml:space="preserve">鉄鋼・金属
</t>
    </r>
    <r>
      <rPr>
        <sz val="6"/>
        <color theme="1"/>
        <rFont val="HGｺﾞｼｯｸM"/>
        <family val="3"/>
        <charset val="128"/>
      </rPr>
      <t>（金属被覆・彫刻業・熱処理業）</t>
    </r>
    <phoneticPr fontId="41"/>
  </si>
  <si>
    <r>
      <t xml:space="preserve">電 気 機 器
</t>
    </r>
    <r>
      <rPr>
        <sz val="9"/>
        <color theme="1"/>
        <rFont val="HGｺﾞｼｯｸM"/>
        <family val="3"/>
        <charset val="128"/>
      </rPr>
      <t>（工作機械部品加工業）</t>
    </r>
    <phoneticPr fontId="1"/>
  </si>
  <si>
    <r>
      <t xml:space="preserve">鉄鋼・金属
</t>
    </r>
    <r>
      <rPr>
        <sz val="10"/>
        <color theme="1"/>
        <rFont val="HGｺﾞｼｯｸM"/>
        <family val="3"/>
        <charset val="128"/>
      </rPr>
      <t>（金属製品製造業）</t>
    </r>
    <phoneticPr fontId="1"/>
  </si>
  <si>
    <t>建設業（総合）</t>
    <phoneticPr fontId="1"/>
  </si>
  <si>
    <t>建設業</t>
    <phoneticPr fontId="41"/>
  </si>
  <si>
    <t>繊維･同製品（織物）</t>
    <rPh sb="7" eb="9">
      <t>オリモノ</t>
    </rPh>
    <phoneticPr fontId="1"/>
  </si>
  <si>
    <t>▲７</t>
    <phoneticPr fontId="1"/>
  </si>
  <si>
    <t>±０</t>
    <phoneticPr fontId="1"/>
  </si>
  <si>
    <t>自動車整備業</t>
    <rPh sb="0" eb="3">
      <t>ジドウシャ</t>
    </rPh>
    <rPh sb="3" eb="6">
      <t>セイビギョウ</t>
    </rPh>
    <phoneticPr fontId="41"/>
  </si>
  <si>
    <t>その他（介護）</t>
    <rPh sb="2" eb="3">
      <t>タ</t>
    </rPh>
    <rPh sb="4" eb="6">
      <t>カイゴ</t>
    </rPh>
    <phoneticPr fontId="41"/>
  </si>
  <si>
    <t>窯業・土石（砂利）</t>
    <phoneticPr fontId="1"/>
  </si>
  <si>
    <t>運輸（タクシー）</t>
    <phoneticPr fontId="41"/>
  </si>
  <si>
    <t>令和元年５月分</t>
    <rPh sb="0" eb="1">
      <t>レイ</t>
    </rPh>
    <rPh sb="1" eb="2">
      <t>ワ</t>
    </rPh>
    <rPh sb="2" eb="4">
      <t>ガンネン</t>
    </rPh>
    <rPh sb="5" eb="6">
      <t>ガツ</t>
    </rPh>
    <rPh sb="6" eb="7">
      <t>ブン</t>
    </rPh>
    <phoneticPr fontId="33"/>
  </si>
  <si>
    <t>令和元年６月24日発表</t>
    <rPh sb="0" eb="1">
      <t>レイ</t>
    </rPh>
    <rPh sb="1" eb="2">
      <t>ワ</t>
    </rPh>
    <rPh sb="2" eb="4">
      <t>ガンネン</t>
    </rPh>
    <rPh sb="5" eb="6">
      <t>ガツ</t>
    </rPh>
    <rPh sb="8" eb="9">
      <t>ニチ</t>
    </rPh>
    <phoneticPr fontId="33"/>
  </si>
  <si>
    <t>令和元年６月　</t>
    <rPh sb="0" eb="1">
      <t>レイ</t>
    </rPh>
    <rPh sb="1" eb="2">
      <t>ワ</t>
    </rPh>
    <rPh sb="2" eb="3">
      <t>ガン</t>
    </rPh>
    <phoneticPr fontId="1"/>
  </si>
  <si>
    <t xml:space="preserve">売上は対前年比で５％悪化した。ホールディングス化、営業所の統廃合等、管理業務の効率化推進が組合員の一部にみられる。
</t>
  </si>
  <si>
    <t xml:space="preserve">４月に組合として販売価格の値上げについて需要先に理解してもらう依頼を行ったが、すべての組合員企業で実現されているわけではない状況。10月までの消費増税までに組合として組合員の取引先に理解を求める方針。
</t>
  </si>
  <si>
    <t xml:space="preserve">10月の消費増税による包装材等の値上げされるが、組合員企業の扱う商品の多くは軽減税率の対象品目のため、適正な価格転嫁を行えるようにしていく。
</t>
  </si>
  <si>
    <t xml:space="preserve">人手の定着が課題である。人手不足により既存の従業員や経営者への負担が大きくなりつつある。
</t>
  </si>
  <si>
    <t xml:space="preserve">消費増税前は受注増加が見込まれるが、増税後は仕事量の減少が予想される。
</t>
  </si>
  <si>
    <t xml:space="preserve">若年層の就業希望者が無い。公共工事の増加に期待する。
</t>
  </si>
  <si>
    <t xml:space="preserve">人手不足や運送車両不足と輸送コスト上昇に伴う収益の悪化による廃業が業界の課題となっている。
</t>
  </si>
  <si>
    <t>米中の貿易摩擦による影響が出ている。</t>
  </si>
  <si>
    <t>若手の雇用が難しい。</t>
  </si>
  <si>
    <t xml:space="preserve">雇用数は堅調に推移。
</t>
  </si>
  <si>
    <t>発注の遅れから仕事量は減少傾向にある。</t>
  </si>
  <si>
    <t xml:space="preserve">消費税増税による影響は、10月以前に始まるのか、また、どれほど続くのか見極めが難しい。
親会社からのコストダウンの要求に応じても安定した経営を維持する為に取引相手を増やす必要性を感じている。
</t>
  </si>
  <si>
    <t xml:space="preserve">消費増税後の売上の減少を懸念している。
</t>
  </si>
  <si>
    <t xml:space="preserve">スマホ等のＱＲコード決済導入は手数料の事業者への負担増ため躊躇する。運搬コストの上昇と商品価格の上昇を懸念している。
</t>
  </si>
  <si>
    <t xml:space="preserve">施設のリノベーションや業務の効率化を進めたいが、設備資金の調達が困難である。
</t>
  </si>
  <si>
    <t xml:space="preserve">先行きが不透明な景気状況だが、組合員からは先月に引き続き10月の消費税増税を見据えた設備投資を検討した融資相談が多かった。特に若い経営者が独立開業を目指し低金利の融資制度を利用し組合加入してくる。適切なアドバイスから組合の活性化に繋げたい。
</t>
  </si>
  <si>
    <t xml:space="preserve">消費増税に備え、不採算性や取引ルールの不徹底な顧客については取引を断念する。回収ルートを見直し作業効率アップに向けた改善を行う。生産性の向上につながる運搬車両の導入を検討する。
</t>
  </si>
  <si>
    <t xml:space="preserve">消費税増税後は労務単価の値上げ交渉が更に厳しくなると予想する。人手不足の対策とし高齢者をアルバイトとして雇用するが、経験不足を補うため指導警備員を現場に配置しており経費が増加している。
</t>
  </si>
  <si>
    <t xml:space="preserve">選挙や消費増税前の駆け込み工事により、人手不足を外国人技能実習生の採用又は、採用を検討する組合員が多い。将来的な事業継続を考えると若手の採用が急務である。
</t>
  </si>
  <si>
    <t xml:space="preserve">高力ボルト不足により鉄骨の建て方が行えず、鉄骨造以外への工法変更が進めば受注減少が今後心配される。
</t>
  </si>
  <si>
    <t xml:space="preserve">住宅着工件数は前年同月比でマイナス基調である。消費増税前の駆け込み受注も現行では期待できない状況。
</t>
  </si>
  <si>
    <t xml:space="preserve">消費増税によるタクシーメータの改造に多額の費用を要する。運転手不足が課題である。
</t>
  </si>
  <si>
    <t xml:space="preserve">燃料費の高騰が課題である。人手不足により仕事が受注できない状況になっていくと考えている。
</t>
  </si>
  <si>
    <t>不採算部門からの撤退並びに事務作業等のＡＩ化を進めている。</t>
  </si>
  <si>
    <t>宿泊業</t>
    <rPh sb="0" eb="2">
      <t>シュクハク</t>
    </rPh>
    <rPh sb="2" eb="3">
      <t>ギョウ</t>
    </rPh>
    <phoneticPr fontId="41"/>
  </si>
  <si>
    <t>運輸（バス）</t>
    <phoneticPr fontId="41"/>
  </si>
  <si>
    <t>2018/6</t>
    <phoneticPr fontId="41"/>
  </si>
  <si>
    <t>2019/5</t>
    <phoneticPr fontId="1"/>
  </si>
  <si>
    <t>2019/6</t>
    <phoneticPr fontId="1"/>
  </si>
  <si>
    <t>平成30年６月</t>
    <rPh sb="0" eb="2">
      <t>ヘイセイ</t>
    </rPh>
    <rPh sb="4" eb="5">
      <t>ネン</t>
    </rPh>
    <rPh sb="6" eb="7">
      <t>ツキ</t>
    </rPh>
    <phoneticPr fontId="1"/>
  </si>
  <si>
    <t>令和元年６月</t>
    <rPh sb="0" eb="1">
      <t>レイ</t>
    </rPh>
    <rPh sb="1" eb="2">
      <t>ワ</t>
    </rPh>
    <rPh sb="2" eb="3">
      <t>ガン</t>
    </rPh>
    <rPh sb="3" eb="4">
      <t>ネン</t>
    </rPh>
    <rPh sb="5" eb="6">
      <t>ガツ</t>
    </rPh>
    <phoneticPr fontId="1"/>
  </si>
  <si>
    <t>増加</t>
  </si>
  <si>
    <t>不変</t>
  </si>
  <si>
    <t>減少</t>
  </si>
  <si>
    <t>・ＤＩ値 ▲16（前年同月比▲32）</t>
    <rPh sb="3" eb="4">
      <t>チ</t>
    </rPh>
    <phoneticPr fontId="1"/>
  </si>
  <si>
    <t>▲30(前年同月比▲45)</t>
    <phoneticPr fontId="1"/>
  </si>
  <si>
    <t>▲７(前年同月比▲24)</t>
    <phoneticPr fontId="1"/>
  </si>
  <si>
    <t>▲15</t>
    <phoneticPr fontId="1"/>
  </si>
  <si>
    <t>・ＤＩ値▲14（前年同月比▲16）</t>
    <rPh sb="3" eb="4">
      <t>チ</t>
    </rPh>
    <phoneticPr fontId="1"/>
  </si>
  <si>
    <t>▲25(前年同月比▲25)</t>
    <phoneticPr fontId="1"/>
  </si>
  <si>
    <t>▲７(前年同月比▲10)</t>
    <phoneticPr fontId="1"/>
  </si>
  <si>
    <t>＋５</t>
    <phoneticPr fontId="1"/>
  </si>
  <si>
    <t>・ＤＩ値▲20（前年同月比▲12）</t>
    <rPh sb="3" eb="4">
      <t>チ</t>
    </rPh>
    <phoneticPr fontId="1"/>
  </si>
  <si>
    <t>▲25(前年同月比▲20)</t>
    <phoneticPr fontId="1"/>
  </si>
  <si>
    <t>▲17(前年同月比▲７)</t>
    <phoneticPr fontId="1"/>
  </si>
  <si>
    <t>＋10</t>
    <phoneticPr fontId="1"/>
  </si>
  <si>
    <t>▲４</t>
    <phoneticPr fontId="1"/>
  </si>
  <si>
    <t xml:space="preserve">売上は対前年比で５％悪化した。株式会社化、営業所の統廃合等、管理業務の効率化推進が組合員の一部にみられる。
</t>
    <rPh sb="15" eb="19">
      <t>カブシキガイシャ</t>
    </rPh>
    <phoneticPr fontId="41"/>
  </si>
  <si>
    <t xml:space="preserve">４月に組合として販売価格の値上げについて需要先に理解してもらう依頼を行ったが、すべての組合員企業で実現されている状況にはない。10月の消費増税までに組合として組合員の取引先に理解を求める方針。
</t>
    <phoneticPr fontId="41"/>
  </si>
  <si>
    <t xml:space="preserve">10月の消費増税により包装材等の値上げされるが、組合員企業の扱う商品の多くは軽減税率の対象品目のため、適正な価格転嫁を行えるようにしていく。
</t>
    <phoneticPr fontId="41"/>
  </si>
  <si>
    <t xml:space="preserve">従業員の定着が課題である。人手不足により従業員や経営者への負担が大きくなりつつある。
</t>
    <rPh sb="0" eb="3">
      <t>ジュウギョウイン</t>
    </rPh>
    <phoneticPr fontId="41"/>
  </si>
  <si>
    <t xml:space="preserve">若年層の就職希望者が無い。公共工事の増加に期待する。
</t>
    <rPh sb="5" eb="6">
      <t>ショク</t>
    </rPh>
    <phoneticPr fontId="41"/>
  </si>
  <si>
    <t xml:space="preserve">消費税増税による影響は、10月以前に始まるのか、また、どれほど続くのか見極めが難しい。
親会社からのコストダウンの要求に応じた上で安定した経営を維持する為に、取引相手を増やす必要性を感じている。
</t>
    <rPh sb="63" eb="64">
      <t>ウエ</t>
    </rPh>
    <phoneticPr fontId="41"/>
  </si>
  <si>
    <t xml:space="preserve">スマホ等のＱＲコード決済導入については手数料の事業者への負担増ため躊躇している。運送コストの上昇と商品価格の上昇を懸念している。
</t>
    <rPh sb="40" eb="42">
      <t>ウンソウ</t>
    </rPh>
    <phoneticPr fontId="41"/>
  </si>
  <si>
    <t xml:space="preserve">消費増税に備え、採算のとれない顧客や取引ルールを守らない顧客については取引を断念する。回収ルートを見直し作業効率アップに向けた改善を行う。生産性の向上につながる運搬車両の導入を検討する。
</t>
    <rPh sb="15" eb="17">
      <t>コキャク</t>
    </rPh>
    <rPh sb="24" eb="25">
      <t>マモ</t>
    </rPh>
    <phoneticPr fontId="41"/>
  </si>
  <si>
    <t xml:space="preserve">先行きが不透明な景気状況だが、組合員からは先月に引き続き10月の消費税増税を見据えた設備投資を検討した融資相談が多かった。特に若い経営者が独立開業を目指し低金利の融資制度を利用し組合加入してくる。適切なアドバイスすることで組合の活性化に繋げたい。
</t>
    <phoneticPr fontId="41"/>
  </si>
  <si>
    <t xml:space="preserve">消費税増税後は労務単価の値上げ交渉が更に厳しくなると予想する。人手不足の対策のために高齢者をアルバイトとして雇用するが、経験不足を補うため指導警備員を現場に配置しなければならず経費が増加している。
</t>
    <phoneticPr fontId="41"/>
  </si>
  <si>
    <t xml:space="preserve">選挙や消費増税前の駆け込み工事により、人手不足を外国人技能実習生の採用又は、採用を検討する組合員が多い。将来的な事業継続を考えると若手の採用が急務である。
</t>
    <phoneticPr fontId="41"/>
  </si>
  <si>
    <t xml:space="preserve">高力ボルト不足により鉄骨の建て方が行えず、今後鉄骨造以外への工法変更が進めば受注減少が心配される。
</t>
    <rPh sb="21" eb="23">
      <t>コンゴ</t>
    </rPh>
    <phoneticPr fontId="41"/>
  </si>
  <si>
    <t>不採算部門からの撤退や事務作業等のＡＩ化を進めている事業者が増えている。</t>
    <rPh sb="26" eb="29">
      <t>ジギョウシャ</t>
    </rPh>
    <rPh sb="30" eb="31">
      <t>フ</t>
    </rPh>
    <phoneticPr fontId="41"/>
  </si>
  <si>
    <t>好転</t>
    <rPh sb="0" eb="2">
      <t>コウテン</t>
    </rPh>
    <phoneticPr fontId="41"/>
  </si>
  <si>
    <t>悪化</t>
    <rPh sb="0" eb="2">
      <t>アッカ</t>
    </rPh>
    <phoneticPr fontId="41"/>
  </si>
  <si>
    <t>　６月の山梨県内のＤＩ値は、全体で売上高は▲16ポイント（対前年比▲32）、収益状況は▲14ポイント（対前年比▲16）、景況感は▲20ポイント（対前年比▲12）となり、いずれの項目とも昨年より悪化した。
　製造業では、売上高▲30（対前年比▲45）、収益状況▲25（対前年比▲25）、景況感▲25（対前年比▲20）と大きく悪化した。金属製品製造業界では米中の貿易摩擦の影響により受注は減少傾向であり、先行きの見通しもたっていない。一方で木材・木製品製造業界では消費税増税の現実化が濃厚となり、木造住宅の材料加工等の仕事量は４月以降増加しているが、人手不足の影響から既存の従業員や経営者への業務の負担が増しており、対応も限界に近いとの意見があった。
　非製造業では対前年比で売上高▲７（対前年比▲24）、収益状況は▲７（対前年比▲10）、景況感▲17（対前年比▲７）と、製造業に比べ落ち込みは少ないが、いずれの項目とも昨年より悪化、消費税増税による経費負担増から不採算取り引きの見直しを検討する（廃棄物処理・運送業）との報告があった。
　また、業種を問わず仕入価格、燃料費、人件費等のコストの上昇傾向が続いているが、景気の先行き次第では取引先からの値下げ要求が高まるのではないかと懸念する声もある。
　様々な経営環境が変化する中、設備投資により業務の効率化を図っていこうと考える中小企業も限られ、大手企業との収益力格差は大きくなることが予想される。業務の効率化のため、IoTをはじめ先端設備の導入が求められる業種、人手に頼らなければ業務が遂行できない業種など、業種・業界に応じたこれらの課題に適した新たな施策が求められている。</t>
    <rPh sb="14" eb="16">
      <t>ゼンタイ</t>
    </rPh>
    <rPh sb="17" eb="19">
      <t>ウリアゲ</t>
    </rPh>
    <rPh sb="19" eb="20">
      <t>タカ</t>
    </rPh>
    <rPh sb="29" eb="30">
      <t>タイ</t>
    </rPh>
    <rPh sb="30" eb="32">
      <t>ゼンネン</t>
    </rPh>
    <rPh sb="32" eb="33">
      <t>ヒ</t>
    </rPh>
    <rPh sb="38" eb="40">
      <t>シュウエキ</t>
    </rPh>
    <rPh sb="40" eb="42">
      <t>ジョウキョウ</t>
    </rPh>
    <rPh sb="51" eb="52">
      <t>タイ</t>
    </rPh>
    <rPh sb="52" eb="54">
      <t>ゼンネン</t>
    </rPh>
    <rPh sb="54" eb="55">
      <t>ヒ</t>
    </rPh>
    <rPh sb="60" eb="63">
      <t>ケイキョウカン</t>
    </rPh>
    <rPh sb="72" eb="73">
      <t>タイ</t>
    </rPh>
    <rPh sb="73" eb="75">
      <t>ゼンネン</t>
    </rPh>
    <rPh sb="75" eb="76">
      <t>ヒ</t>
    </rPh>
    <rPh sb="88" eb="90">
      <t>コウモク</t>
    </rPh>
    <rPh sb="92" eb="94">
      <t>サクネン</t>
    </rPh>
    <rPh sb="96" eb="98">
      <t>アッカ</t>
    </rPh>
    <rPh sb="103" eb="106">
      <t>セイゾウギョウ</t>
    </rPh>
    <rPh sb="109" eb="111">
      <t>ウリアゲ</t>
    </rPh>
    <rPh sb="111" eb="112">
      <t>ダカ</t>
    </rPh>
    <rPh sb="125" eb="127">
      <t>シュウエキ</t>
    </rPh>
    <rPh sb="127" eb="129">
      <t>ジョウキョウ</t>
    </rPh>
    <rPh sb="142" eb="145">
      <t>ケイキョウカン</t>
    </rPh>
    <rPh sb="158" eb="159">
      <t>オオ</t>
    </rPh>
    <rPh sb="161" eb="163">
      <t>アッカ</t>
    </rPh>
    <rPh sb="166" eb="168">
      <t>キンゾク</t>
    </rPh>
    <rPh sb="168" eb="170">
      <t>セイヒン</t>
    </rPh>
    <rPh sb="170" eb="172">
      <t>セイゾウ</t>
    </rPh>
    <rPh sb="172" eb="173">
      <t>ギョウ</t>
    </rPh>
    <rPh sb="173" eb="174">
      <t>カイ</t>
    </rPh>
    <rPh sb="189" eb="191">
      <t>ジュチュウ</t>
    </rPh>
    <rPh sb="192" eb="194">
      <t>ゲンショウ</t>
    </rPh>
    <rPh sb="194" eb="196">
      <t>ケイコウ</t>
    </rPh>
    <rPh sb="200" eb="202">
      <t>サキユ</t>
    </rPh>
    <rPh sb="204" eb="206">
      <t>ミトウ</t>
    </rPh>
    <rPh sb="215" eb="217">
      <t>イッポウ</t>
    </rPh>
    <rPh sb="218" eb="220">
      <t>モクザイ</t>
    </rPh>
    <rPh sb="221" eb="224">
      <t>モクセイヒン</t>
    </rPh>
    <rPh sb="224" eb="226">
      <t>セイゾウ</t>
    </rPh>
    <rPh sb="226" eb="228">
      <t>ギョウカイ</t>
    </rPh>
    <rPh sb="230" eb="233">
      <t>ショウヒゼイ</t>
    </rPh>
    <rPh sb="233" eb="235">
      <t>ゾウゼイ</t>
    </rPh>
    <rPh sb="236" eb="239">
      <t>ゲンジツカ</t>
    </rPh>
    <rPh sb="240" eb="242">
      <t>ノウコウ</t>
    </rPh>
    <rPh sb="246" eb="248">
      <t>モクゾウ</t>
    </rPh>
    <rPh sb="248" eb="250">
      <t>ジュウタク</t>
    </rPh>
    <rPh sb="251" eb="253">
      <t>ザイリョウ</t>
    </rPh>
    <rPh sb="253" eb="255">
      <t>カコウ</t>
    </rPh>
    <rPh sb="255" eb="256">
      <t>トウ</t>
    </rPh>
    <rPh sb="257" eb="260">
      <t>シゴトリョウ</t>
    </rPh>
    <rPh sb="265" eb="267">
      <t>ゾウカ</t>
    </rPh>
    <rPh sb="273" eb="275">
      <t>ヒトデ</t>
    </rPh>
    <rPh sb="275" eb="277">
      <t>ブソク</t>
    </rPh>
    <rPh sb="278" eb="280">
      <t>エイキョウ</t>
    </rPh>
    <rPh sb="282" eb="284">
      <t>キゾン</t>
    </rPh>
    <rPh sb="285" eb="288">
      <t>ジュウギョウイン</t>
    </rPh>
    <rPh sb="289" eb="292">
      <t>ケイエイシャ</t>
    </rPh>
    <rPh sb="294" eb="296">
      <t>ギョウム</t>
    </rPh>
    <rPh sb="297" eb="299">
      <t>フタン</t>
    </rPh>
    <rPh sb="300" eb="301">
      <t>マ</t>
    </rPh>
    <rPh sb="306" eb="308">
      <t>タイオウ</t>
    </rPh>
    <rPh sb="309" eb="311">
      <t>ゲンカイ</t>
    </rPh>
    <rPh sb="312" eb="313">
      <t>チカ</t>
    </rPh>
    <rPh sb="316" eb="318">
      <t>イケン</t>
    </rPh>
    <rPh sb="331" eb="332">
      <t>タイ</t>
    </rPh>
    <rPh sb="332" eb="335">
      <t>ゼンネンヒ</t>
    </rPh>
    <rPh sb="342" eb="343">
      <t>タイ</t>
    </rPh>
    <rPh sb="343" eb="346">
      <t>ゼンネンヒ</t>
    </rPh>
    <rPh sb="351" eb="353">
      <t>シュウエキ</t>
    </rPh>
    <rPh sb="353" eb="355">
      <t>ジョウキョウ</t>
    </rPh>
    <rPh sb="359" eb="360">
      <t>タイ</t>
    </rPh>
    <rPh sb="362" eb="363">
      <t>ヒ</t>
    </rPh>
    <rPh sb="368" eb="371">
      <t>ケイキョウカン</t>
    </rPh>
    <rPh sb="375" eb="376">
      <t>タイ</t>
    </rPh>
    <rPh sb="376" eb="379">
      <t>ゼンネンヒ</t>
    </rPh>
    <rPh sb="384" eb="387">
      <t>セイゾウギョウ</t>
    </rPh>
    <rPh sb="388" eb="389">
      <t>クラ</t>
    </rPh>
    <rPh sb="390" eb="391">
      <t>オ</t>
    </rPh>
    <rPh sb="392" eb="393">
      <t>コ</t>
    </rPh>
    <rPh sb="395" eb="396">
      <t>スク</t>
    </rPh>
    <rPh sb="415" eb="418">
      <t>ショウヒゼイ</t>
    </rPh>
    <rPh sb="418" eb="420">
      <t>ゾウゼイ</t>
    </rPh>
    <rPh sb="423" eb="425">
      <t>ケイヒ</t>
    </rPh>
    <rPh sb="425" eb="428">
      <t>フタンゾウ</t>
    </rPh>
    <rPh sb="447" eb="450">
      <t>ハイキブツ</t>
    </rPh>
    <rPh sb="450" eb="452">
      <t>ショリ</t>
    </rPh>
    <rPh sb="453" eb="456">
      <t>ウンソウギョウ</t>
    </rPh>
    <rPh sb="471" eb="473">
      <t>ギョウシュ</t>
    </rPh>
    <rPh sb="474" eb="475">
      <t>ト</t>
    </rPh>
    <rPh sb="477" eb="479">
      <t>シイ</t>
    </rPh>
    <rPh sb="479" eb="481">
      <t>カカク</t>
    </rPh>
    <rPh sb="482" eb="485">
      <t>ネンリョウヒ</t>
    </rPh>
    <rPh sb="486" eb="490">
      <t>ジンケンヒトウ</t>
    </rPh>
    <rPh sb="495" eb="499">
      <t>ジョウショウケイコウ</t>
    </rPh>
    <rPh sb="500" eb="501">
      <t>ツヅ</t>
    </rPh>
    <rPh sb="507" eb="509">
      <t>ケイキ</t>
    </rPh>
    <rPh sb="510" eb="512">
      <t>サキユ</t>
    </rPh>
    <rPh sb="513" eb="515">
      <t>シダイ</t>
    </rPh>
    <rPh sb="517" eb="520">
      <t>トリヒキサキ</t>
    </rPh>
    <rPh sb="523" eb="525">
      <t>ネサ</t>
    </rPh>
    <rPh sb="526" eb="528">
      <t>ヨウキュウ</t>
    </rPh>
    <rPh sb="529" eb="530">
      <t>タカ</t>
    </rPh>
    <rPh sb="539" eb="541">
      <t>ケネン</t>
    </rPh>
    <rPh sb="543" eb="544">
      <t>コエ</t>
    </rPh>
    <rPh sb="550" eb="552">
      <t>サマザマ</t>
    </rPh>
    <rPh sb="553" eb="555">
      <t>ケイエイ</t>
    </rPh>
    <rPh sb="555" eb="557">
      <t>カンキョウ</t>
    </rPh>
    <rPh sb="558" eb="560">
      <t>ヘンカ</t>
    </rPh>
    <rPh sb="562" eb="563">
      <t>ナカ</t>
    </rPh>
    <rPh sb="564" eb="566">
      <t>セツビ</t>
    </rPh>
    <rPh sb="566" eb="568">
      <t>トウシ</t>
    </rPh>
    <rPh sb="571" eb="573">
      <t>ギョウム</t>
    </rPh>
    <rPh sb="574" eb="577">
      <t>コウリツカ</t>
    </rPh>
    <rPh sb="578" eb="579">
      <t>ハカ</t>
    </rPh>
    <rPh sb="585" eb="586">
      <t>カンガ</t>
    </rPh>
    <rPh sb="588" eb="590">
      <t>チュウショウ</t>
    </rPh>
    <rPh sb="590" eb="592">
      <t>キギョウ</t>
    </rPh>
    <rPh sb="593" eb="594">
      <t>カギ</t>
    </rPh>
    <rPh sb="597" eb="599">
      <t>オオテ</t>
    </rPh>
    <rPh sb="599" eb="601">
      <t>キギョウ</t>
    </rPh>
    <rPh sb="603" eb="606">
      <t>シュウエキリョク</t>
    </rPh>
    <rPh sb="606" eb="608">
      <t>カクサ</t>
    </rPh>
    <rPh sb="609" eb="610">
      <t>オオ</t>
    </rPh>
    <rPh sb="617" eb="619">
      <t>ヨソウ</t>
    </rPh>
    <rPh sb="623" eb="625">
      <t>ギョウム</t>
    </rPh>
    <rPh sb="626" eb="629">
      <t>コウリツカ</t>
    </rPh>
    <rPh sb="640" eb="642">
      <t>センタン</t>
    </rPh>
    <rPh sb="642" eb="644">
      <t>セツビ</t>
    </rPh>
    <rPh sb="645" eb="647">
      <t>ドウニュウ</t>
    </rPh>
    <rPh sb="648" eb="649">
      <t>モト</t>
    </rPh>
    <rPh sb="653" eb="655">
      <t>ギョウシュ</t>
    </rPh>
    <rPh sb="656" eb="658">
      <t>ヒトデ</t>
    </rPh>
    <rPh sb="659" eb="660">
      <t>タヨ</t>
    </rPh>
    <rPh sb="665" eb="667">
      <t>ギョウム</t>
    </rPh>
    <rPh sb="668" eb="670">
      <t>スイコウ</t>
    </rPh>
    <rPh sb="674" eb="676">
      <t>ギョウシュ</t>
    </rPh>
    <rPh sb="679" eb="681">
      <t>ギョウシュ</t>
    </rPh>
    <rPh sb="682" eb="684">
      <t>ギョウカイ</t>
    </rPh>
    <rPh sb="685" eb="686">
      <t>オウ</t>
    </rPh>
    <rPh sb="692" eb="694">
      <t>カダイ</t>
    </rPh>
    <rPh sb="695" eb="696">
      <t>テキ</t>
    </rPh>
    <rPh sb="698" eb="699">
      <t>アラ</t>
    </rPh>
    <rPh sb="701" eb="702">
      <t>セ</t>
    </rPh>
    <rPh sb="702" eb="703">
      <t>サク</t>
    </rPh>
    <rPh sb="704" eb="705">
      <t>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</si>
</sst>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_);[Red]\(0\)"/>
  </numFmts>
  <fonts count="48">
    <font>
      <sz val="12"/>
      <color theme="1"/>
      <name val="ＭＳ 明朝"/>
      <family val="2"/>
      <charset val="128"/>
    </font>
    <font>
      <sz val="6"/>
      <name val="ＭＳ 明朝"/>
      <family val="2"/>
      <charset val="128"/>
    </font>
    <font>
      <sz val="6"/>
      <name val="ＭＳ Ｐゴシック"/>
      <family val="3"/>
      <charset val="128"/>
    </font>
    <font>
      <sz val="11"/>
      <color theme="1"/>
      <name val="HG丸ｺﾞｼｯｸM-PRO"/>
      <family val="3"/>
      <charset val="128"/>
    </font>
    <font>
      <sz val="10"/>
      <color theme="1"/>
      <name val="HG丸ｺﾞｼｯｸM-PRO"/>
      <family val="3"/>
      <charset val="128"/>
    </font>
    <font>
      <sz val="10"/>
      <color theme="1"/>
      <name val="Bookman Old Style"/>
      <family val="1"/>
    </font>
    <font>
      <sz val="12"/>
      <color theme="1"/>
      <name val="Bookman Old Style"/>
      <family val="1"/>
    </font>
    <font>
      <sz val="11"/>
      <color theme="1"/>
      <name val="Bookman Old Style"/>
      <family val="1"/>
    </font>
    <font>
      <sz val="11"/>
      <color theme="1"/>
      <name val="ＭＳ 明朝"/>
      <family val="2"/>
      <charset val="128"/>
    </font>
    <font>
      <sz val="12"/>
      <color theme="1"/>
      <name val="ＭＳ ゴシック"/>
      <family val="3"/>
      <charset val="128"/>
    </font>
    <font>
      <sz val="12"/>
      <color theme="1"/>
      <name val="ＨＧ丸ゴシックM"/>
      <family val="3"/>
      <charset val="128"/>
    </font>
    <font>
      <sz val="16"/>
      <name val="HGｺﾞｼｯｸE"/>
      <family val="3"/>
      <charset val="128"/>
    </font>
    <font>
      <sz val="11"/>
      <name val="ＭＳ ゴシック"/>
      <family val="3"/>
      <charset val="128"/>
    </font>
    <font>
      <sz val="11"/>
      <color theme="1"/>
      <name val="ＭＳ ゴシック"/>
      <family val="3"/>
      <charset val="128"/>
    </font>
    <font>
      <sz val="12"/>
      <name val="ＭＳ ゴシック"/>
      <family val="3"/>
      <charset val="128"/>
    </font>
    <font>
      <sz val="11"/>
      <color theme="1"/>
      <name val="ＨＧ丸ゴシックM"/>
      <family val="3"/>
      <charset val="128"/>
    </font>
    <font>
      <sz val="11"/>
      <color indexed="10"/>
      <name val="ＨＧ丸ゴシックM"/>
      <family val="3"/>
      <charset val="128"/>
    </font>
    <font>
      <sz val="10"/>
      <color theme="1"/>
      <name val="ＭＳ Ｐゴシック"/>
      <family val="3"/>
      <charset val="128"/>
    </font>
    <font>
      <sz val="8"/>
      <color theme="1"/>
      <name val="ＭＳ 明朝"/>
      <family val="2"/>
      <charset val="128"/>
    </font>
    <font>
      <sz val="9"/>
      <name val="ＭＳ ゴシック"/>
      <family val="3"/>
      <charset val="128"/>
    </font>
    <font>
      <sz val="12"/>
      <color theme="1"/>
      <name val="HGｺﾞｼｯｸE"/>
      <family val="3"/>
      <charset val="128"/>
    </font>
    <font>
      <sz val="12"/>
      <name val="HGｺﾞｼｯｸE"/>
      <family val="3"/>
      <charset val="128"/>
    </font>
    <font>
      <sz val="10"/>
      <color theme="1"/>
      <name val="ＭＳ Ｐ明朝"/>
      <family val="1"/>
      <charset val="128"/>
    </font>
    <font>
      <i/>
      <sz val="14"/>
      <color theme="1"/>
      <name val="ＭＳ ゴシック"/>
      <family val="3"/>
      <charset val="128"/>
    </font>
    <font>
      <sz val="24"/>
      <color theme="1"/>
      <name val="ＭＳ ゴシック"/>
      <family val="3"/>
      <charset val="128"/>
    </font>
    <font>
      <b/>
      <sz val="28"/>
      <color theme="1"/>
      <name val="ＨＧ丸ゴシックM"/>
      <family val="3"/>
      <charset val="128"/>
    </font>
    <font>
      <sz val="9"/>
      <color rgb="FF0C337F"/>
      <name val="ＭＳ Ｐゴシック"/>
      <family val="3"/>
      <charset val="128"/>
    </font>
    <font>
      <sz val="18"/>
      <color theme="1"/>
      <name val="HGｺﾞｼｯｸE"/>
      <family val="3"/>
      <charset val="128"/>
    </font>
    <font>
      <sz val="18"/>
      <color theme="1"/>
      <name val="ＭＳ 明朝"/>
      <family val="2"/>
      <charset val="128"/>
    </font>
    <font>
      <sz val="18"/>
      <color theme="1"/>
      <name val="ＭＳ ゴシック"/>
      <family val="3"/>
      <charset val="128"/>
    </font>
    <font>
      <sz val="18"/>
      <name val="HGｺﾞｼｯｸE"/>
      <family val="3"/>
      <charset val="128"/>
    </font>
    <font>
      <sz val="14"/>
      <color theme="1"/>
      <name val="ＨＧ丸ゴシックM"/>
      <family val="3"/>
      <charset val="128"/>
    </font>
    <font>
      <sz val="11"/>
      <color theme="1"/>
      <name val="ＭＳ 明朝"/>
      <family val="1"/>
      <charset val="128"/>
    </font>
    <font>
      <sz val="6"/>
      <name val="ＭＳ 明朝"/>
      <family val="1"/>
      <charset val="128"/>
    </font>
    <font>
      <i/>
      <sz val="12"/>
      <color theme="1"/>
      <name val="ＭＳ 明朝"/>
      <family val="1"/>
      <charset val="128"/>
    </font>
    <font>
      <sz val="14"/>
      <color theme="1"/>
      <name val="メイリオ"/>
      <family val="3"/>
      <charset val="128"/>
    </font>
    <font>
      <sz val="18"/>
      <color theme="1"/>
      <name val="メイリオ"/>
      <family val="3"/>
      <charset val="128"/>
    </font>
    <font>
      <sz val="11"/>
      <color theme="1"/>
      <name val="メイリオ"/>
      <family val="3"/>
      <charset val="128"/>
    </font>
    <font>
      <sz val="12"/>
      <color theme="1"/>
      <name val="メイリオ"/>
      <family val="3"/>
      <charset val="128"/>
    </font>
    <font>
      <sz val="12"/>
      <color theme="1"/>
      <name val="HGｺﾞｼｯｸM"/>
      <family val="3"/>
      <charset val="128"/>
    </font>
    <font>
      <sz val="11"/>
      <color theme="1"/>
      <name val="ＭＳ Ｐ明朝"/>
      <family val="1"/>
      <charset val="128"/>
    </font>
    <font>
      <sz val="11"/>
      <name val="ＭＳ Ｐゴシック"/>
      <family val="3"/>
      <charset val="128"/>
    </font>
    <font>
      <sz val="11"/>
      <color theme="1"/>
      <name val="HGｺﾞｼｯｸM"/>
      <family val="3"/>
      <charset val="128"/>
    </font>
    <font>
      <sz val="9"/>
      <color theme="1"/>
      <name val="HGｺﾞｼｯｸM"/>
      <family val="3"/>
      <charset val="128"/>
    </font>
    <font>
      <sz val="14"/>
      <name val="ＨＧ丸ゴシックM"/>
      <family val="3"/>
      <charset val="128"/>
    </font>
    <font>
      <sz val="12"/>
      <name val="ＭＳ 明朝"/>
      <family val="2"/>
      <charset val="128"/>
    </font>
    <font>
      <sz val="10"/>
      <color theme="1"/>
      <name val="HGｺﾞｼｯｸM"/>
      <family val="3"/>
      <charset val="128"/>
    </font>
    <font>
      <sz val="6"/>
      <color theme="1"/>
      <name val="HGｺﾞｼｯｸM"/>
      <family val="3"/>
      <charset val="128"/>
    </font>
  </fonts>
  <fills count="4">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style="dotted">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otted">
        <color auto="1"/>
      </left>
      <right style="dotted">
        <color auto="1"/>
      </right>
      <top style="thin">
        <color auto="1"/>
      </top>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diagonal/>
    </border>
    <border>
      <left style="thin">
        <color indexed="64"/>
      </left>
      <right/>
      <top/>
      <bottom/>
      <diagonal/>
    </border>
    <border>
      <left style="hair">
        <color indexed="64"/>
      </left>
      <right/>
      <top style="thin">
        <color indexed="64"/>
      </top>
      <bottom style="thin">
        <color indexed="64"/>
      </bottom>
      <diagonal/>
    </border>
    <border>
      <left/>
      <right style="thin">
        <color auto="1"/>
      </right>
      <top/>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bottom/>
      <diagonal/>
    </border>
    <border>
      <left style="dotted">
        <color auto="1"/>
      </left>
      <right style="dotted">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indexed="64"/>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bottom style="hair">
        <color auto="1"/>
      </bottom>
      <diagonal/>
    </border>
  </borders>
  <cellStyleXfs count="1">
    <xf numFmtId="0" fontId="0" fillId="0" borderId="0">
      <alignment vertical="center"/>
    </xf>
  </cellStyleXfs>
  <cellXfs count="362">
    <xf numFmtId="0" fontId="0" fillId="0" borderId="0" xfId="0">
      <alignment vertical="center"/>
    </xf>
    <xf numFmtId="0" fontId="0" fillId="0" borderId="0" xfId="0" applyAlignment="1">
      <alignment horizontal="left"/>
    </xf>
    <xf numFmtId="0" fontId="3" fillId="0" borderId="0" xfId="0" applyFont="1"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3" xfId="0" applyNumberFormat="1" applyFont="1" applyBorder="1" applyAlignment="1">
      <alignment horizontal="center" vertical="center"/>
    </xf>
    <xf numFmtId="0" fontId="13" fillId="0" borderId="0" xfId="0" applyFont="1" applyAlignment="1">
      <alignment vertical="center"/>
    </xf>
    <xf numFmtId="0" fontId="15" fillId="0" borderId="0" xfId="0" applyFont="1" applyAlignment="1">
      <alignment horizontal="left" vertical="center"/>
    </xf>
    <xf numFmtId="9" fontId="15" fillId="0" borderId="0" xfId="0" applyNumberFormat="1" applyFont="1" applyAlignment="1">
      <alignment horizontal="center" vertical="center"/>
    </xf>
    <xf numFmtId="0" fontId="17" fillId="0" borderId="0" xfId="0" applyFont="1" applyAlignment="1">
      <alignment horizontal="center" vertical="center"/>
    </xf>
    <xf numFmtId="0" fontId="12" fillId="0" borderId="0" xfId="0" applyFont="1" applyAlignment="1">
      <alignment vertical="center"/>
    </xf>
    <xf numFmtId="49" fontId="0" fillId="0" borderId="0" xfId="0" applyNumberFormat="1" applyBorder="1" applyAlignment="1">
      <alignment vertical="center"/>
    </xf>
    <xf numFmtId="0" fontId="20" fillId="0" borderId="0" xfId="0" applyFont="1" applyAlignment="1">
      <alignment vertical="center"/>
    </xf>
    <xf numFmtId="0" fontId="17" fillId="0" borderId="28" xfId="0" applyFont="1" applyBorder="1" applyAlignment="1">
      <alignment horizontal="center" vertical="center"/>
    </xf>
    <xf numFmtId="0" fontId="17" fillId="0" borderId="4" xfId="0" applyFont="1" applyBorder="1" applyAlignment="1">
      <alignment horizontal="center" vertical="center"/>
    </xf>
    <xf numFmtId="0" fontId="17" fillId="0" borderId="13" xfId="0" applyFont="1" applyBorder="1" applyAlignment="1">
      <alignment horizontal="center" vertical="center"/>
    </xf>
    <xf numFmtId="9" fontId="15" fillId="0" borderId="28" xfId="0" applyNumberFormat="1" applyFont="1" applyBorder="1" applyAlignment="1">
      <alignment horizontal="center" vertical="center"/>
    </xf>
    <xf numFmtId="9" fontId="15" fillId="0" borderId="4" xfId="0" applyNumberFormat="1" applyFont="1" applyBorder="1" applyAlignment="1">
      <alignment horizontal="center" vertical="center"/>
    </xf>
    <xf numFmtId="9" fontId="15" fillId="0" borderId="13" xfId="0" applyNumberFormat="1" applyFont="1" applyBorder="1" applyAlignment="1">
      <alignment horizontal="center" vertical="center"/>
    </xf>
    <xf numFmtId="0" fontId="0" fillId="0" borderId="0" xfId="0" applyAlignment="1">
      <alignment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5" fillId="0" borderId="6"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9"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4" fillId="0" borderId="0" xfId="0" applyFont="1" applyAlignment="1">
      <alignment vertical="center"/>
    </xf>
    <xf numFmtId="0" fontId="26" fillId="0" borderId="0" xfId="0" applyFont="1">
      <alignment vertical="center"/>
    </xf>
    <xf numFmtId="0" fontId="8" fillId="0" borderId="0" xfId="0" applyFont="1">
      <alignment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0" xfId="0" applyBorder="1" applyAlignment="1">
      <alignment vertical="center"/>
    </xf>
    <xf numFmtId="0" fontId="9"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pplyAlignment="1">
      <alignment vertical="center"/>
    </xf>
    <xf numFmtId="0" fontId="30" fillId="0" borderId="0" xfId="0" applyFont="1" applyAlignment="1">
      <alignment vertical="center"/>
    </xf>
    <xf numFmtId="0" fontId="18" fillId="0" borderId="18" xfId="0" applyFont="1" applyBorder="1" applyAlignment="1">
      <alignment horizontal="center" vertical="center"/>
    </xf>
    <xf numFmtId="0" fontId="9" fillId="0" borderId="18"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horizontal="distributed" vertical="center"/>
    </xf>
    <xf numFmtId="0" fontId="0" fillId="0" borderId="18" xfId="0" applyBorder="1" applyAlignment="1">
      <alignment horizontal="distributed" vertical="center"/>
    </xf>
    <xf numFmtId="0" fontId="0" fillId="0" borderId="18" xfId="0" applyBorder="1" applyAlignment="1">
      <alignment horizontal="center" vertical="center"/>
    </xf>
    <xf numFmtId="0" fontId="0" fillId="0" borderId="18" xfId="0" applyBorder="1">
      <alignment vertical="center"/>
    </xf>
    <xf numFmtId="0" fontId="18" fillId="0" borderId="15"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0" fillId="0" borderId="0"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horizontal="center" vertical="center"/>
    </xf>
    <xf numFmtId="0" fontId="0" fillId="0" borderId="14" xfId="0" applyBorder="1">
      <alignment vertical="center"/>
    </xf>
    <xf numFmtId="0" fontId="0" fillId="0" borderId="9" xfId="0" applyBorder="1">
      <alignment vertical="center"/>
    </xf>
    <xf numFmtId="0" fontId="13" fillId="0" borderId="15"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0" fillId="0" borderId="15" xfId="0" applyBorder="1" applyAlignment="1">
      <alignment vertical="center"/>
    </xf>
    <xf numFmtId="0" fontId="0" fillId="0" borderId="7" xfId="0"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15" fillId="0" borderId="0" xfId="0" applyFont="1" applyAlignment="1">
      <alignment vertical="center"/>
    </xf>
    <xf numFmtId="0" fontId="0" fillId="0" borderId="0" xfId="0" applyAlignment="1">
      <alignment vertical="center"/>
    </xf>
    <xf numFmtId="0" fontId="31" fillId="0" borderId="0" xfId="0" applyFont="1" applyBorder="1" applyAlignment="1">
      <alignment vertical="distributed"/>
    </xf>
    <xf numFmtId="0" fontId="15"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35" fillId="0" borderId="0" xfId="0" applyFont="1">
      <alignment vertical="center"/>
    </xf>
    <xf numFmtId="0" fontId="36" fillId="0" borderId="0" xfId="0" applyFont="1" applyAlignment="1">
      <alignment vertical="center"/>
    </xf>
    <xf numFmtId="0" fontId="32" fillId="0" borderId="0" xfId="0" applyFont="1">
      <alignment vertical="center"/>
    </xf>
    <xf numFmtId="0" fontId="37" fillId="0" borderId="0" xfId="0" applyFont="1">
      <alignment vertical="center"/>
    </xf>
    <xf numFmtId="0" fontId="38" fillId="0" borderId="0" xfId="0" applyFont="1">
      <alignment vertical="center"/>
    </xf>
    <xf numFmtId="0" fontId="0" fillId="0" borderId="0" xfId="0" applyAlignment="1">
      <alignment vertical="center"/>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22"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14" xfId="0" applyFill="1" applyBorder="1" applyAlignment="1">
      <alignment horizontal="distributed" vertical="center"/>
    </xf>
    <xf numFmtId="0" fontId="0" fillId="0" borderId="14" xfId="0" applyFill="1" applyBorder="1" applyAlignment="1">
      <alignment horizontal="center" vertical="center"/>
    </xf>
    <xf numFmtId="0" fontId="0" fillId="0" borderId="14" xfId="0" applyFill="1" applyBorder="1">
      <alignment vertical="center"/>
    </xf>
    <xf numFmtId="0" fontId="0" fillId="0" borderId="9" xfId="0" applyFill="1" applyBorder="1">
      <alignment vertical="center"/>
    </xf>
    <xf numFmtId="0" fontId="0" fillId="0" borderId="18" xfId="0" applyFill="1" applyBorder="1" applyAlignment="1">
      <alignment vertical="center"/>
    </xf>
    <xf numFmtId="0" fontId="0" fillId="0" borderId="10" xfId="0" applyFill="1" applyBorder="1" applyAlignment="1">
      <alignment vertical="center"/>
    </xf>
    <xf numFmtId="0" fontId="0" fillId="0" borderId="0" xfId="0" applyAlignment="1">
      <alignment vertical="center"/>
    </xf>
    <xf numFmtId="0" fontId="12" fillId="0" borderId="18" xfId="0" applyFont="1" applyBorder="1" applyAlignment="1">
      <alignment horizontal="center" vertical="center"/>
    </xf>
    <xf numFmtId="0" fontId="9" fillId="0" borderId="18" xfId="0" applyFont="1" applyBorder="1">
      <alignment vertical="center"/>
    </xf>
    <xf numFmtId="0" fontId="0" fillId="0" borderId="18" xfId="0" applyBorder="1" applyAlignment="1">
      <alignment vertical="center"/>
    </xf>
    <xf numFmtId="0" fontId="0" fillId="0" borderId="0" xfId="0" applyAlignment="1">
      <alignment vertical="center"/>
    </xf>
    <xf numFmtId="0" fontId="40" fillId="0" borderId="15" xfId="0" applyFont="1" applyBorder="1" applyAlignment="1">
      <alignment vertical="center" wrapText="1"/>
    </xf>
    <xf numFmtId="0" fontId="40" fillId="0" borderId="0"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32" fillId="0" borderId="15" xfId="0" applyFont="1" applyBorder="1" applyAlignment="1">
      <alignment vertical="center" wrapText="1"/>
    </xf>
    <xf numFmtId="0" fontId="32" fillId="0" borderId="0" xfId="0" applyFont="1" applyBorder="1" applyAlignment="1">
      <alignment vertical="center" wrapText="1"/>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0" xfId="0" applyFill="1" applyAlignment="1">
      <alignment vertical="center"/>
    </xf>
    <xf numFmtId="9" fontId="5" fillId="0" borderId="5"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0" fontId="7" fillId="0" borderId="0" xfId="0" applyFont="1" applyFill="1" applyAlignment="1">
      <alignment vertical="center"/>
    </xf>
    <xf numFmtId="0" fontId="5" fillId="0" borderId="6"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0" fillId="0" borderId="18" xfId="0" applyBorder="1" applyAlignment="1">
      <alignment vertical="center"/>
    </xf>
    <xf numFmtId="0" fontId="0" fillId="0" borderId="17" xfId="0"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0" fillId="0" borderId="17" xfId="0" applyFill="1" applyBorder="1" applyAlignment="1">
      <alignment vertical="center"/>
    </xf>
    <xf numFmtId="0" fontId="10" fillId="0" borderId="0" xfId="0" applyFont="1" applyFill="1" applyBorder="1" applyAlignment="1">
      <alignment vertical="center"/>
    </xf>
    <xf numFmtId="0" fontId="32" fillId="0" borderId="0" xfId="0" applyFont="1" applyBorder="1" applyAlignment="1">
      <alignment vertical="center"/>
    </xf>
    <xf numFmtId="0" fontId="40" fillId="0" borderId="0" xfId="0" applyFont="1" applyBorder="1" applyAlignme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applyAlignment="1">
      <alignment vertical="center"/>
    </xf>
    <xf numFmtId="9" fontId="5" fillId="2" borderId="5" xfId="0" applyNumberFormat="1" applyFont="1" applyFill="1" applyBorder="1" applyAlignment="1">
      <alignment horizontal="center" vertical="center"/>
    </xf>
    <xf numFmtId="9" fontId="5" fillId="2" borderId="4" xfId="0" applyNumberFormat="1" applyFont="1" applyFill="1" applyBorder="1" applyAlignment="1">
      <alignment horizontal="center" vertical="center"/>
    </xf>
    <xf numFmtId="9" fontId="5" fillId="2" borderId="13" xfId="0" applyNumberFormat="1" applyFont="1" applyFill="1" applyBorder="1" applyAlignment="1">
      <alignment horizontal="center" vertical="center"/>
    </xf>
    <xf numFmtId="0" fontId="7" fillId="2" borderId="0" xfId="0" applyFont="1" applyFill="1" applyAlignment="1">
      <alignment vertical="center"/>
    </xf>
    <xf numFmtId="0" fontId="5" fillId="2" borderId="6"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0" fillId="0" borderId="0" xfId="0" applyAlignment="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horizontal="center" vertical="center"/>
    </xf>
    <xf numFmtId="0" fontId="0" fillId="3" borderId="0" xfId="0" applyFill="1" applyAlignment="1">
      <alignment vertical="center"/>
    </xf>
    <xf numFmtId="9" fontId="5" fillId="3" borderId="5"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9" fontId="5" fillId="3" borderId="13" xfId="0" applyNumberFormat="1" applyFont="1" applyFill="1" applyBorder="1" applyAlignment="1">
      <alignment horizontal="center" vertical="center"/>
    </xf>
    <xf numFmtId="0" fontId="7" fillId="3" borderId="0" xfId="0" applyFont="1" applyFill="1" applyAlignment="1">
      <alignment vertical="center"/>
    </xf>
    <xf numFmtId="0" fontId="5" fillId="3" borderId="6"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Border="1" applyAlignment="1">
      <alignment horizontal="left" vertical="center"/>
    </xf>
    <xf numFmtId="0" fontId="15" fillId="0" borderId="0" xfId="0" applyFont="1" applyAlignment="1">
      <alignment horizontal="center" vertical="center"/>
    </xf>
    <xf numFmtId="49" fontId="15" fillId="0" borderId="0" xfId="0" applyNumberFormat="1" applyFont="1"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0" xfId="0" applyAlignment="1">
      <alignment vertical="center"/>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0" fillId="0" borderId="0" xfId="0" applyAlignment="1">
      <alignment vertical="center"/>
    </xf>
    <xf numFmtId="178" fontId="5" fillId="0" borderId="6"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8" fillId="0" borderId="0" xfId="0" applyFont="1" applyBorder="1" applyAlignment="1">
      <alignment horizontal="right" vertical="center"/>
    </xf>
    <xf numFmtId="0" fontId="0" fillId="0" borderId="0" xfId="0" applyBorder="1" applyAlignment="1">
      <alignment horizontal="right" vertical="center"/>
    </xf>
    <xf numFmtId="49" fontId="32" fillId="0" borderId="0" xfId="0" applyNumberFormat="1" applyFont="1" applyBorder="1" applyAlignment="1">
      <alignment vertical="center"/>
    </xf>
    <xf numFmtId="49" fontId="32" fillId="0" borderId="17" xfId="0" applyNumberFormat="1" applyFont="1" applyBorder="1" applyAlignment="1">
      <alignment vertical="center"/>
    </xf>
    <xf numFmtId="0" fontId="0" fillId="0" borderId="17" xfId="0" applyBorder="1" applyAlignment="1">
      <alignment vertical="center"/>
    </xf>
    <xf numFmtId="0" fontId="8" fillId="0" borderId="0" xfId="0" applyFont="1" applyFill="1" applyBorder="1" applyAlignment="1">
      <alignment horizontal="right" vertical="center"/>
    </xf>
    <xf numFmtId="0" fontId="0" fillId="0" borderId="0" xfId="0" applyFill="1" applyBorder="1" applyAlignment="1">
      <alignment horizontal="right" vertical="center"/>
    </xf>
    <xf numFmtId="49" fontId="32" fillId="0" borderId="0" xfId="0" applyNumberFormat="1" applyFont="1" applyFill="1" applyBorder="1" applyAlignment="1">
      <alignment vertical="center"/>
    </xf>
    <xf numFmtId="49" fontId="32" fillId="0" borderId="17" xfId="0" applyNumberFormat="1" applyFont="1" applyFill="1" applyBorder="1" applyAlignment="1">
      <alignment vertical="center"/>
    </xf>
    <xf numFmtId="0" fontId="0" fillId="0" borderId="17" xfId="0" applyFill="1" applyBorder="1" applyAlignment="1">
      <alignment vertical="center"/>
    </xf>
    <xf numFmtId="14"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49" fontId="6" fillId="0" borderId="18" xfId="0" applyNumberFormat="1" applyFont="1" applyBorder="1" applyAlignment="1">
      <alignment horizontal="center" vertical="center"/>
    </xf>
    <xf numFmtId="0" fontId="14"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Alignment="1">
      <alignment vertical="center"/>
    </xf>
    <xf numFmtId="0" fontId="10" fillId="0" borderId="0" xfId="0" applyFont="1" applyFill="1" applyBorder="1" applyAlignment="1">
      <alignment vertical="center"/>
    </xf>
    <xf numFmtId="0" fontId="10" fillId="0" borderId="17" xfId="0" applyFont="1" applyFill="1" applyBorder="1" applyAlignment="1">
      <alignment vertical="center"/>
    </xf>
    <xf numFmtId="0" fontId="6"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2" fillId="0" borderId="0" xfId="0" applyFont="1" applyFill="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vertical="center"/>
    </xf>
    <xf numFmtId="0" fontId="10" fillId="0" borderId="17" xfId="0" applyFont="1" applyBorder="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50" xfId="0"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44" xfId="0"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47" xfId="0" applyBorder="1" applyAlignment="1">
      <alignment horizontal="center" vertical="center"/>
    </xf>
    <xf numFmtId="0" fontId="44" fillId="0" borderId="0" xfId="0" applyFont="1" applyBorder="1" applyAlignment="1">
      <alignment vertical="distributed" wrapText="1"/>
    </xf>
    <xf numFmtId="0" fontId="45" fillId="0" borderId="0" xfId="0" applyFont="1" applyAlignment="1">
      <alignment vertical="distributed"/>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53"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43"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39" xfId="0" applyFont="1" applyBorder="1" applyAlignment="1">
      <alignment horizontal="center" vertical="center" shrinkToFit="1"/>
    </xf>
    <xf numFmtId="49" fontId="13" fillId="0" borderId="12" xfId="0" applyNumberFormat="1" applyFont="1" applyBorder="1" applyAlignment="1">
      <alignment horizontal="center" vertical="center" shrinkToFit="1"/>
    </xf>
    <xf numFmtId="49" fontId="13" fillId="0" borderId="8" xfId="0" applyNumberFormat="1" applyFont="1" applyBorder="1" applyAlignment="1">
      <alignment horizontal="center" vertical="center" shrinkToFit="1"/>
    </xf>
    <xf numFmtId="49" fontId="13" fillId="0" borderId="5" xfId="0" applyNumberFormat="1" applyFont="1" applyBorder="1" applyAlignment="1">
      <alignment horizontal="center" vertical="center" shrinkToFit="1"/>
    </xf>
    <xf numFmtId="49" fontId="13" fillId="0" borderId="16"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0" fontId="9" fillId="0" borderId="5" xfId="0"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39" fillId="0" borderId="22" xfId="0" applyFont="1" applyBorder="1" applyAlignment="1">
      <alignment horizontal="center" vertical="center" shrinkToFit="1"/>
    </xf>
    <xf numFmtId="0" fontId="39" fillId="0" borderId="23" xfId="0" applyFont="1" applyBorder="1" applyAlignment="1">
      <alignment horizontal="center" vertical="center" shrinkToFit="1"/>
    </xf>
    <xf numFmtId="0" fontId="39" fillId="0" borderId="24" xfId="0" applyFont="1" applyBorder="1" applyAlignment="1">
      <alignment horizontal="center" vertical="center" shrinkToFit="1"/>
    </xf>
    <xf numFmtId="0" fontId="8" fillId="0" borderId="41" xfId="0" applyFont="1" applyBorder="1" applyAlignment="1">
      <alignment vertical="top" wrapText="1"/>
    </xf>
    <xf numFmtId="0" fontId="0" fillId="0" borderId="5"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39" fillId="0" borderId="40" xfId="0" applyFont="1" applyBorder="1" applyAlignment="1">
      <alignment horizontal="center" vertical="center" wrapText="1" shrinkToFit="1"/>
    </xf>
    <xf numFmtId="0" fontId="39" fillId="0" borderId="40" xfId="0" applyFont="1" applyBorder="1" applyAlignment="1">
      <alignment horizontal="center" vertical="center" shrinkToFi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14" fillId="0" borderId="18" xfId="0" applyFont="1" applyBorder="1" applyAlignment="1">
      <alignment vertical="center"/>
    </xf>
    <xf numFmtId="0" fontId="0" fillId="0" borderId="18" xfId="0" applyBorder="1" applyAlignment="1">
      <alignment vertical="center"/>
    </xf>
    <xf numFmtId="0" fontId="39" fillId="0" borderId="19"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19" xfId="0" applyFont="1" applyBorder="1" applyAlignment="1">
      <alignment horizontal="center" vertical="center" wrapText="1" shrinkToFit="1"/>
    </xf>
    <xf numFmtId="0" fontId="39" fillId="0" borderId="20" xfId="0" applyFont="1" applyBorder="1" applyAlignment="1">
      <alignment horizontal="center" vertical="center" wrapText="1" shrinkToFit="1"/>
    </xf>
    <xf numFmtId="0" fontId="39" fillId="0" borderId="21" xfId="0" applyFont="1" applyBorder="1" applyAlignment="1">
      <alignment horizontal="center" vertical="center" wrapText="1" shrinkToFit="1"/>
    </xf>
    <xf numFmtId="0" fontId="32" fillId="0" borderId="19" xfId="0" applyFont="1" applyBorder="1" applyAlignment="1">
      <alignment horizontal="left" vertical="top" wrapText="1"/>
    </xf>
    <xf numFmtId="0" fontId="32" fillId="0" borderId="20" xfId="0" applyFont="1" applyBorder="1" applyAlignment="1">
      <alignment horizontal="left" vertical="top" wrapText="1"/>
    </xf>
    <xf numFmtId="0" fontId="32" fillId="0" borderId="21" xfId="0" applyFont="1" applyBorder="1" applyAlignment="1">
      <alignment horizontal="left" vertical="top" wrapText="1"/>
    </xf>
    <xf numFmtId="0" fontId="40" fillId="0" borderId="19" xfId="0" applyFont="1" applyBorder="1" applyAlignment="1">
      <alignment horizontal="left" vertical="top" wrapText="1"/>
    </xf>
    <xf numFmtId="0" fontId="40" fillId="0" borderId="20" xfId="0" applyFont="1" applyBorder="1" applyAlignment="1">
      <alignment horizontal="left" vertical="top" wrapText="1"/>
    </xf>
    <xf numFmtId="0" fontId="40" fillId="0" borderId="21" xfId="0" applyFont="1" applyBorder="1" applyAlignment="1">
      <alignment horizontal="left" vertical="top" wrapText="1"/>
    </xf>
    <xf numFmtId="0" fontId="8" fillId="0" borderId="43" xfId="0" applyFont="1" applyBorder="1" applyAlignment="1">
      <alignment horizontal="left" vertical="top" wrapText="1"/>
    </xf>
    <xf numFmtId="0" fontId="8" fillId="0" borderId="42" xfId="0" applyFont="1" applyBorder="1" applyAlignment="1">
      <alignment horizontal="left" vertical="top" wrapText="1"/>
    </xf>
    <xf numFmtId="0" fontId="8" fillId="0" borderId="39" xfId="0" applyFont="1" applyBorder="1" applyAlignment="1">
      <alignment horizontal="left" vertical="top" wrapText="1"/>
    </xf>
    <xf numFmtId="0" fontId="32" fillId="0" borderId="25" xfId="0" applyFont="1" applyBorder="1" applyAlignment="1">
      <alignment horizontal="left" vertical="top" wrapText="1"/>
    </xf>
    <xf numFmtId="0" fontId="32" fillId="0" borderId="26" xfId="0" applyFont="1" applyBorder="1" applyAlignment="1">
      <alignment horizontal="left" vertical="top" wrapText="1"/>
    </xf>
    <xf numFmtId="0" fontId="32" fillId="0" borderId="53" xfId="0" applyFont="1" applyBorder="1" applyAlignment="1">
      <alignment horizontal="left" vertical="top" wrapText="1"/>
    </xf>
    <xf numFmtId="0" fontId="32" fillId="0" borderId="22" xfId="0" applyFont="1" applyBorder="1" applyAlignment="1">
      <alignment horizontal="left" vertical="top" wrapText="1"/>
    </xf>
    <xf numFmtId="0" fontId="32" fillId="0" borderId="23" xfId="0" applyFont="1" applyBorder="1" applyAlignment="1">
      <alignment horizontal="left" vertical="top" wrapText="1"/>
    </xf>
    <xf numFmtId="0" fontId="32" fillId="0" borderId="24" xfId="0" applyFont="1" applyBorder="1" applyAlignment="1">
      <alignment horizontal="left" vertical="top" wrapText="1"/>
    </xf>
    <xf numFmtId="0" fontId="32" fillId="0" borderId="7" xfId="0" applyFont="1" applyBorder="1" applyAlignment="1">
      <alignment horizontal="left" vertical="top" wrapText="1"/>
    </xf>
    <xf numFmtId="0" fontId="32" fillId="0" borderId="18" xfId="0" applyFont="1" applyBorder="1" applyAlignment="1">
      <alignment horizontal="left" vertical="top" wrapText="1"/>
    </xf>
    <xf numFmtId="0" fontId="32" fillId="0" borderId="10" xfId="0" applyFont="1" applyBorder="1" applyAlignment="1">
      <alignment horizontal="left" vertical="top" wrapText="1"/>
    </xf>
    <xf numFmtId="0" fontId="39" fillId="0" borderId="5"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8" xfId="0" applyFont="1" applyBorder="1" applyAlignment="1">
      <alignment horizontal="center" vertical="center" shrinkToFit="1"/>
    </xf>
    <xf numFmtId="0" fontId="8" fillId="0" borderId="5" xfId="0" applyFont="1" applyBorder="1" applyAlignment="1">
      <alignment vertical="top" wrapText="1"/>
    </xf>
    <xf numFmtId="0" fontId="8" fillId="0" borderId="12" xfId="0" applyFont="1" applyBorder="1" applyAlignment="1">
      <alignment vertical="top" wrapText="1"/>
    </xf>
    <xf numFmtId="0" fontId="8" fillId="0" borderId="8" xfId="0" applyFont="1" applyBorder="1" applyAlignment="1">
      <alignment vertical="top" wrapText="1"/>
    </xf>
    <xf numFmtId="0" fontId="0" fillId="0" borderId="0" xfId="0" applyAlignment="1">
      <alignment horizontal="center" vertical="center"/>
    </xf>
    <xf numFmtId="0" fontId="8" fillId="0" borderId="21" xfId="0" applyFont="1" applyBorder="1" applyAlignment="1">
      <alignment horizontal="left" vertical="top" wrapTex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7" xfId="0" applyFont="1" applyBorder="1" applyAlignment="1">
      <alignment horizontal="center" vertical="center"/>
    </xf>
    <xf numFmtId="0" fontId="39" fillId="0" borderId="18" xfId="0" applyFont="1" applyBorder="1" applyAlignment="1">
      <alignment horizontal="center" vertical="center"/>
    </xf>
    <xf numFmtId="0" fontId="39" fillId="0" borderId="10" xfId="0" applyFont="1" applyBorder="1" applyAlignment="1">
      <alignment horizontal="center" vertical="center"/>
    </xf>
    <xf numFmtId="0" fontId="23" fillId="0" borderId="18" xfId="0" applyFont="1" applyBorder="1" applyAlignment="1">
      <alignment horizontal="center" vertical="center"/>
    </xf>
    <xf numFmtId="0" fontId="34" fillId="0" borderId="18" xfId="0" applyFont="1" applyBorder="1" applyAlignment="1">
      <alignment horizontal="center" vertical="center"/>
    </xf>
    <xf numFmtId="0" fontId="24" fillId="0" borderId="0" xfId="0" applyFont="1" applyAlignment="1">
      <alignment horizontal="center" vertical="center"/>
    </xf>
    <xf numFmtId="0" fontId="36" fillId="0" borderId="0" xfId="0" applyFont="1" applyAlignment="1">
      <alignment horizontal="distributed" vertical="center"/>
    </xf>
    <xf numFmtId="0" fontId="0" fillId="0" borderId="0" xfId="0" applyAlignment="1">
      <alignment horizontal="distributed" vertical="center"/>
    </xf>
    <xf numFmtId="0" fontId="25" fillId="0" borderId="0" xfId="0" applyFont="1" applyAlignment="1">
      <alignment vertical="center"/>
    </xf>
    <xf numFmtId="17"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29" xfId="0" applyFont="1"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177" fontId="5" fillId="0" borderId="2" xfId="0" applyNumberFormat="1" applyFont="1" applyBorder="1" applyAlignment="1">
      <alignment horizontal="center" vertical="center"/>
    </xf>
    <xf numFmtId="177" fontId="0" fillId="0" borderId="3" xfId="0" applyNumberFormat="1" applyBorder="1" applyAlignment="1">
      <alignment horizontal="center" vertical="center"/>
    </xf>
    <xf numFmtId="17" fontId="10" fillId="0" borderId="29" xfId="0" applyNumberFormat="1" applyFont="1" applyBorder="1" applyAlignment="1">
      <alignment horizontal="center" vertical="center"/>
    </xf>
    <xf numFmtId="17" fontId="10" fillId="0" borderId="3"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9" xfId="0" applyNumberFormat="1" applyFont="1" applyBorder="1" applyAlignment="1">
      <alignment horizontal="center" vertical="center"/>
    </xf>
    <xf numFmtId="0" fontId="3" fillId="0" borderId="5" xfId="0" applyFont="1" applyBorder="1" applyAlignment="1">
      <alignment horizontal="center" vertical="center"/>
    </xf>
    <xf numFmtId="0" fontId="10" fillId="0" borderId="2" xfId="0" applyFont="1" applyBorder="1" applyAlignment="1">
      <alignment horizontal="center" vertical="center"/>
    </xf>
    <xf numFmtId="17" fontId="10" fillId="0" borderId="2"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0" fillId="0" borderId="29" xfId="0" applyFill="1" applyBorder="1" applyAlignment="1">
      <alignment horizontal="center" vertical="center"/>
    </xf>
    <xf numFmtId="0" fontId="0" fillId="0" borderId="3" xfId="0" applyFill="1" applyBorder="1" applyAlignment="1">
      <alignment horizontal="center" vertical="center"/>
    </xf>
    <xf numFmtId="177" fontId="5" fillId="0" borderId="2" xfId="0" applyNumberFormat="1" applyFont="1" applyFill="1" applyBorder="1" applyAlignment="1">
      <alignment horizontal="center" vertical="center"/>
    </xf>
    <xf numFmtId="177" fontId="0" fillId="0" borderId="3" xfId="0" applyNumberFormat="1" applyFill="1" applyBorder="1" applyAlignment="1">
      <alignment horizontal="center" vertical="center"/>
    </xf>
    <xf numFmtId="17" fontId="10" fillId="2" borderId="2"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177" fontId="5" fillId="2" borderId="2" xfId="0" applyNumberFormat="1" applyFont="1" applyFill="1" applyBorder="1" applyAlignment="1">
      <alignment horizontal="center" vertical="center"/>
    </xf>
    <xf numFmtId="177" fontId="0" fillId="2" borderId="3" xfId="0" applyNumberFormat="1" applyFill="1" applyBorder="1" applyAlignment="1">
      <alignment horizontal="center" vertical="center"/>
    </xf>
    <xf numFmtId="177" fontId="5" fillId="3" borderId="2" xfId="0" applyNumberFormat="1" applyFont="1" applyFill="1" applyBorder="1" applyAlignment="1">
      <alignment horizontal="center" vertical="center"/>
    </xf>
    <xf numFmtId="177" fontId="0" fillId="3" borderId="3" xfId="0" applyNumberFormat="1" applyFill="1" applyBorder="1" applyAlignment="1">
      <alignment horizontal="center" vertical="center"/>
    </xf>
    <xf numFmtId="0" fontId="0" fillId="3" borderId="29" xfId="0" applyFill="1" applyBorder="1" applyAlignment="1">
      <alignment horizontal="center" vertical="center"/>
    </xf>
    <xf numFmtId="0" fontId="0" fillId="3" borderId="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color rgb="FF99FF99"/>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solidFill>
              <a:srgbClr val="99FF99"/>
            </a:solidFill>
            <a:ln w="6350">
              <a:solidFill>
                <a:schemeClr val="tx1"/>
              </a:solidFill>
            </a:ln>
          </c:spPr>
          <c:dPt>
            <c:idx val="0"/>
            <c:bubble3D val="0"/>
            <c:spPr>
              <a:solidFill>
                <a:srgbClr val="FF99FF"/>
              </a:solidFill>
              <a:ln w="6350">
                <a:solidFill>
                  <a:schemeClr val="tx1"/>
                </a:solidFill>
              </a:ln>
            </c:spPr>
          </c:dPt>
          <c:dPt>
            <c:idx val="2"/>
            <c:bubble3D val="0"/>
            <c:spPr>
              <a:solidFill>
                <a:srgbClr val="66FFFF"/>
              </a:solidFill>
              <a:ln w="6350">
                <a:solidFill>
                  <a:schemeClr val="tx1"/>
                </a:solidFill>
              </a:ln>
            </c:spPr>
          </c:dPt>
          <c:dLbls>
            <c:dLbl>
              <c:idx val="0"/>
              <c:layout>
                <c:manualLayout>
                  <c:x val="-0.19624085110419076"/>
                  <c:y val="0.1978324103220939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5209428881296377"/>
                  <c:y val="-0.263517593405192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460905473605947"/>
                  <c:y val="0.21389887639928765"/>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入力シート!$AF$98:$AH$98</c:f>
              <c:strCache>
                <c:ptCount val="3"/>
                <c:pt idx="0">
                  <c:v>増加</c:v>
                </c:pt>
                <c:pt idx="1">
                  <c:v>不変</c:v>
                </c:pt>
                <c:pt idx="2">
                  <c:v>減少</c:v>
                </c:pt>
              </c:strCache>
            </c:strRef>
          </c:cat>
          <c:val>
            <c:numRef>
              <c:f>入力シート!$AF$99:$AH$99</c:f>
              <c:numCache>
                <c:formatCode>0%</c:formatCode>
                <c:ptCount val="3"/>
                <c:pt idx="0">
                  <c:v>0.3</c:v>
                </c:pt>
                <c:pt idx="1">
                  <c:v>0.56000000000000005</c:v>
                </c:pt>
                <c:pt idx="2">
                  <c:v>0.14000000000000001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7.1696506427744486E-2"/>
                  <c:y val="4.899740354055890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0302851052763091"/>
                  <c:y val="-0.25713702136173783"/>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6883219532592567"/>
                  <c:y val="0.20157204827580461"/>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baseline="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入力シート!$AF$100:$AH$100</c:f>
              <c:strCache>
                <c:ptCount val="3"/>
                <c:pt idx="0">
                  <c:v>増加</c:v>
                </c:pt>
                <c:pt idx="1">
                  <c:v>不変</c:v>
                </c:pt>
                <c:pt idx="2">
                  <c:v>減少</c:v>
                </c:pt>
              </c:strCache>
            </c:strRef>
          </c:cat>
          <c:val>
            <c:numRef>
              <c:f>入力シート!$AF$101:$AH$101</c:f>
              <c:numCache>
                <c:formatCode>0%</c:formatCode>
                <c:ptCount val="3"/>
                <c:pt idx="0">
                  <c:v>0.1</c:v>
                </c:pt>
                <c:pt idx="1">
                  <c:v>0.64</c:v>
                </c:pt>
                <c:pt idx="2">
                  <c:v>0.26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1500846876899007"/>
                  <c:y val="3.03068200382290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0637782511120438E-2"/>
                  <c:y val="-0.28031305303634463"/>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8523835160710364"/>
                  <c:y val="0.212733559861083"/>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入力シート!$AJ$98:$AL$98</c:f>
              <c:strCache>
                <c:ptCount val="3"/>
                <c:pt idx="0">
                  <c:v>増加</c:v>
                </c:pt>
                <c:pt idx="1">
                  <c:v>不変</c:v>
                </c:pt>
                <c:pt idx="2">
                  <c:v>減少</c:v>
                </c:pt>
              </c:strCache>
            </c:strRef>
          </c:cat>
          <c:val>
            <c:numRef>
              <c:f>入力シート!$AJ$99:$AL$99</c:f>
              <c:numCache>
                <c:formatCode>0%</c:formatCode>
                <c:ptCount val="3"/>
                <c:pt idx="0">
                  <c:v>0.16</c:v>
                </c:pt>
                <c:pt idx="1">
                  <c:v>0.7</c:v>
                </c:pt>
                <c:pt idx="2">
                  <c:v>0.14000000000000001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10424317832975528"/>
                  <c:y val="1.874478380384096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8724547814158893"/>
                  <c:y val="-0.2796232548139278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8133327894014881"/>
                  <c:y val="0.21152152251662826"/>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入力シート!$AJ$100:$AL$100</c:f>
              <c:strCache>
                <c:ptCount val="3"/>
                <c:pt idx="0">
                  <c:v>増加</c:v>
                </c:pt>
                <c:pt idx="1">
                  <c:v>不変</c:v>
                </c:pt>
                <c:pt idx="2">
                  <c:v>減少</c:v>
                </c:pt>
              </c:strCache>
            </c:strRef>
          </c:cat>
          <c:val>
            <c:numRef>
              <c:f>入力シート!$AJ$101:$AL$101</c:f>
              <c:numCache>
                <c:formatCode>0%</c:formatCode>
                <c:ptCount val="3"/>
                <c:pt idx="0">
                  <c:v>0.06</c:v>
                </c:pt>
                <c:pt idx="1">
                  <c:v>0.74</c:v>
                </c:pt>
                <c:pt idx="2">
                  <c:v>0.2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5340777724347791"/>
                  <c:y val="9.548173216254325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887100524479581"/>
                  <c:y val="-0.2918016820561078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1782589650637497"/>
                  <c:y val="1.7932105730701909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入力シート!$AN$98:$AP$98</c:f>
              <c:strCache>
                <c:ptCount val="3"/>
                <c:pt idx="0">
                  <c:v>好転</c:v>
                </c:pt>
                <c:pt idx="1">
                  <c:v>不変</c:v>
                </c:pt>
                <c:pt idx="2">
                  <c:v>悪化</c:v>
                </c:pt>
              </c:strCache>
            </c:strRef>
          </c:cat>
          <c:val>
            <c:numRef>
              <c:f>入力シート!$AN$99:$AP$99</c:f>
              <c:numCache>
                <c:formatCode>0%</c:formatCode>
                <c:ptCount val="3"/>
                <c:pt idx="0">
                  <c:v>0.14000000000000001</c:v>
                </c:pt>
                <c:pt idx="1">
                  <c:v>0.64</c:v>
                </c:pt>
                <c:pt idx="2">
                  <c:v>0.22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44425481297591E-2"/>
          <c:y val="0.11990559951415315"/>
          <c:w val="0.81372897353348073"/>
          <c:h val="0.72609645499778952"/>
        </c:manualLayout>
      </c:layout>
      <c:pieChart>
        <c:varyColors val="1"/>
        <c:ser>
          <c:idx val="0"/>
          <c:order val="0"/>
          <c:spPr>
            <a:ln w="6350">
              <a:solidFill>
                <a:schemeClr val="tx1"/>
              </a:solidFill>
            </a:ln>
          </c:spPr>
          <c:dPt>
            <c:idx val="0"/>
            <c:bubble3D val="0"/>
            <c:spPr>
              <a:solidFill>
                <a:srgbClr val="FF99FF"/>
              </a:solidFill>
              <a:ln w="6350">
                <a:solidFill>
                  <a:schemeClr val="tx1"/>
                </a:solidFill>
              </a:ln>
            </c:spPr>
          </c:dPt>
          <c:dPt>
            <c:idx val="1"/>
            <c:bubble3D val="0"/>
            <c:spPr>
              <a:solidFill>
                <a:srgbClr val="99FF99"/>
              </a:solidFill>
              <a:ln w="6350">
                <a:solidFill>
                  <a:schemeClr val="tx1"/>
                </a:solidFill>
              </a:ln>
            </c:spPr>
          </c:dPt>
          <c:dPt>
            <c:idx val="2"/>
            <c:bubble3D val="0"/>
            <c:spPr>
              <a:solidFill>
                <a:srgbClr val="66FFFF"/>
              </a:solidFill>
              <a:ln w="6350">
                <a:solidFill>
                  <a:schemeClr val="tx1"/>
                </a:solidFill>
              </a:ln>
            </c:spPr>
          </c:dPt>
          <c:dLbls>
            <c:dLbl>
              <c:idx val="0"/>
              <c:layout>
                <c:manualLayout>
                  <c:x val="0.2817310291020535"/>
                  <c:y val="3.670119700231558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733073945834587"/>
                  <c:y val="-0.2690329605800064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7714262402920939E-2"/>
                  <c:y val="2.7132774010685558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a:lstStyle/>
              <a:p>
                <a:pPr>
                  <a:defRPr sz="1100">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入力シート!$AN$100:$AP$100</c:f>
              <c:strCache>
                <c:ptCount val="3"/>
                <c:pt idx="0">
                  <c:v>好転</c:v>
                </c:pt>
                <c:pt idx="1">
                  <c:v>不変</c:v>
                </c:pt>
                <c:pt idx="2">
                  <c:v>悪化</c:v>
                </c:pt>
              </c:strCache>
            </c:strRef>
          </c:cat>
          <c:val>
            <c:numRef>
              <c:f>入力シート!$AN$101:$AP$101</c:f>
              <c:numCache>
                <c:formatCode>0%</c:formatCode>
                <c:ptCount val="3"/>
                <c:pt idx="0">
                  <c:v>0.02</c:v>
                </c:pt>
                <c:pt idx="1">
                  <c:v>0.76</c:v>
                </c:pt>
                <c:pt idx="2">
                  <c:v>0.22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95</xdr:row>
      <xdr:rowOff>4762</xdr:rowOff>
    </xdr:from>
    <xdr:to>
      <xdr:col>8</xdr:col>
      <xdr:colOff>9525</xdr:colOff>
      <xdr:row>104</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180986</xdr:colOff>
      <xdr:row>98</xdr:row>
      <xdr:rowOff>171449</xdr:rowOff>
    </xdr:from>
    <xdr:to>
      <xdr:col>8</xdr:col>
      <xdr:colOff>171455</xdr:colOff>
      <xdr:row>100</xdr:row>
      <xdr:rowOff>95250</xdr:rowOff>
    </xdr:to>
    <xdr:sp macro="" textlink="">
      <xdr:nvSpPr>
        <xdr:cNvPr id="15" name="下矢印 14"/>
        <xdr:cNvSpPr/>
      </xdr:nvSpPr>
      <xdr:spPr>
        <a:xfrm rot="16200000">
          <a:off x="1962157" y="237553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95</xdr:row>
      <xdr:rowOff>0</xdr:rowOff>
    </xdr:from>
    <xdr:to>
      <xdr:col>15</xdr:col>
      <xdr:colOff>133350</xdr:colOff>
      <xdr:row>103</xdr:row>
      <xdr:rowOff>242888</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106</xdr:row>
      <xdr:rowOff>4762</xdr:rowOff>
    </xdr:from>
    <xdr:to>
      <xdr:col>8</xdr:col>
      <xdr:colOff>9525</xdr:colOff>
      <xdr:row>115</xdr:row>
      <xdr:rowOff>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180986</xdr:colOff>
      <xdr:row>109</xdr:row>
      <xdr:rowOff>171449</xdr:rowOff>
    </xdr:from>
    <xdr:to>
      <xdr:col>8</xdr:col>
      <xdr:colOff>171455</xdr:colOff>
      <xdr:row>111</xdr:row>
      <xdr:rowOff>95250</xdr:rowOff>
    </xdr:to>
    <xdr:sp macro="" textlink="">
      <xdr:nvSpPr>
        <xdr:cNvPr id="24" name="下矢印 23"/>
        <xdr:cNvSpPr/>
      </xdr:nvSpPr>
      <xdr:spPr>
        <a:xfrm rot="16200000">
          <a:off x="1962157" y="2636520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106</xdr:row>
      <xdr:rowOff>0</xdr:rowOff>
    </xdr:from>
    <xdr:to>
      <xdr:col>15</xdr:col>
      <xdr:colOff>133350</xdr:colOff>
      <xdr:row>115</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117</xdr:row>
      <xdr:rowOff>4762</xdr:rowOff>
    </xdr:from>
    <xdr:to>
      <xdr:col>8</xdr:col>
      <xdr:colOff>9525</xdr:colOff>
      <xdr:row>126</xdr:row>
      <xdr:rowOff>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180986</xdr:colOff>
      <xdr:row>120</xdr:row>
      <xdr:rowOff>171449</xdr:rowOff>
    </xdr:from>
    <xdr:to>
      <xdr:col>8</xdr:col>
      <xdr:colOff>171455</xdr:colOff>
      <xdr:row>122</xdr:row>
      <xdr:rowOff>95250</xdr:rowOff>
    </xdr:to>
    <xdr:sp macro="" textlink="">
      <xdr:nvSpPr>
        <xdr:cNvPr id="27" name="下矢印 26"/>
        <xdr:cNvSpPr/>
      </xdr:nvSpPr>
      <xdr:spPr>
        <a:xfrm rot="16200000">
          <a:off x="1962157" y="28975053"/>
          <a:ext cx="419101" cy="266694"/>
        </a:xfrm>
        <a:prstGeom prst="downArrow">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117</xdr:row>
      <xdr:rowOff>0</xdr:rowOff>
    </xdr:from>
    <xdr:to>
      <xdr:col>15</xdr:col>
      <xdr:colOff>133350</xdr:colOff>
      <xdr:row>126</xdr:row>
      <xdr:rowOff>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5</xdr:row>
          <xdr:rowOff>142875</xdr:rowOff>
        </xdr:from>
        <xdr:to>
          <xdr:col>23</xdr:col>
          <xdr:colOff>152400</xdr:colOff>
          <xdr:row>9</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85725</xdr:colOff>
      <xdr:row>31</xdr:row>
      <xdr:rowOff>190500</xdr:rowOff>
    </xdr:from>
    <xdr:to>
      <xdr:col>5</xdr:col>
      <xdr:colOff>19050</xdr:colOff>
      <xdr:row>34</xdr:row>
      <xdr:rowOff>57150</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867650"/>
          <a:ext cx="647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9"/>
  <sheetViews>
    <sheetView tabSelected="1" topLeftCell="A7" zoomScale="85" zoomScaleNormal="85" zoomScaleSheetLayoutView="85" workbookViewId="0">
      <selection activeCell="AB16" sqref="AB16"/>
    </sheetView>
  </sheetViews>
  <sheetFormatPr defaultRowHeight="14.25"/>
  <cols>
    <col min="1" max="1" width="2.625" style="14" customWidth="1"/>
    <col min="2" max="24" width="3.625" customWidth="1"/>
    <col min="25" max="25" width="2.625" customWidth="1"/>
    <col min="26" max="31" width="3.625" customWidth="1"/>
    <col min="32" max="43" width="5.625" customWidth="1"/>
  </cols>
  <sheetData>
    <row r="1" spans="1:30" ht="20.100000000000001" customHeight="1">
      <c r="E1" s="68" t="s">
        <v>255</v>
      </c>
      <c r="F1" s="68"/>
      <c r="G1" s="69"/>
      <c r="H1" s="69"/>
      <c r="I1" s="69"/>
      <c r="J1" s="70"/>
      <c r="K1" s="71" t="s">
        <v>32</v>
      </c>
      <c r="L1" s="15"/>
      <c r="M1" s="15"/>
      <c r="N1" s="62"/>
      <c r="O1" s="62"/>
      <c r="P1" s="62"/>
      <c r="Q1" s="62"/>
      <c r="R1" s="62"/>
      <c r="S1" s="62"/>
    </row>
    <row r="2" spans="1:30" ht="20.100000000000001" customHeight="1">
      <c r="B2" s="15"/>
      <c r="C2" s="15"/>
      <c r="D2" s="15"/>
      <c r="E2" s="62"/>
      <c r="F2" s="62"/>
      <c r="G2" s="62"/>
      <c r="H2" s="62"/>
      <c r="I2" s="62"/>
      <c r="J2" s="62"/>
      <c r="K2" s="16"/>
      <c r="L2" s="16"/>
      <c r="M2" s="44"/>
      <c r="N2" s="65"/>
      <c r="O2" s="66"/>
      <c r="P2" s="66"/>
      <c r="Q2" s="67"/>
      <c r="R2" s="66"/>
      <c r="S2" s="66"/>
    </row>
    <row r="3" spans="1:30" s="62" customFormat="1" ht="24.95" customHeight="1">
      <c r="A3" s="24" t="s">
        <v>86</v>
      </c>
      <c r="B3" s="26" t="s">
        <v>41</v>
      </c>
      <c r="AD3" s="99"/>
    </row>
    <row r="4" spans="1:30" s="62" customFormat="1" ht="26.1" customHeight="1">
      <c r="A4" s="9"/>
      <c r="B4" s="246" t="s">
        <v>318</v>
      </c>
      <c r="C4" s="247"/>
      <c r="D4" s="247"/>
      <c r="E4" s="247"/>
      <c r="F4" s="247"/>
      <c r="G4" s="247"/>
      <c r="H4" s="247"/>
      <c r="I4" s="247"/>
      <c r="J4" s="247"/>
      <c r="K4" s="247"/>
      <c r="L4" s="247"/>
      <c r="M4" s="247"/>
      <c r="N4" s="247"/>
      <c r="O4" s="247"/>
      <c r="P4" s="247"/>
      <c r="Q4" s="247"/>
      <c r="R4" s="247"/>
      <c r="S4" s="247"/>
      <c r="T4" s="247"/>
      <c r="U4" s="247"/>
      <c r="V4" s="247"/>
      <c r="W4" s="247"/>
      <c r="X4" s="247"/>
      <c r="Y4" s="97"/>
      <c r="AD4" s="99"/>
    </row>
    <row r="5" spans="1:30" s="62" customFormat="1" ht="26.1" customHeight="1">
      <c r="A5" s="9"/>
      <c r="B5" s="247"/>
      <c r="C5" s="247"/>
      <c r="D5" s="247"/>
      <c r="E5" s="247"/>
      <c r="F5" s="247"/>
      <c r="G5" s="247"/>
      <c r="H5" s="247"/>
      <c r="I5" s="247"/>
      <c r="J5" s="247"/>
      <c r="K5" s="247"/>
      <c r="L5" s="247"/>
      <c r="M5" s="247"/>
      <c r="N5" s="247"/>
      <c r="O5" s="247"/>
      <c r="P5" s="247"/>
      <c r="Q5" s="247"/>
      <c r="R5" s="247"/>
      <c r="S5" s="247"/>
      <c r="T5" s="247"/>
      <c r="U5" s="247"/>
      <c r="V5" s="247"/>
      <c r="W5" s="247"/>
      <c r="X5" s="247"/>
      <c r="Y5" s="97"/>
      <c r="AD5" s="99"/>
    </row>
    <row r="6" spans="1:30" s="185" customFormat="1" ht="26.1" customHeight="1">
      <c r="A6" s="9"/>
      <c r="B6" s="247"/>
      <c r="C6" s="247"/>
      <c r="D6" s="247"/>
      <c r="E6" s="247"/>
      <c r="F6" s="247"/>
      <c r="G6" s="247"/>
      <c r="H6" s="247"/>
      <c r="I6" s="247"/>
      <c r="J6" s="247"/>
      <c r="K6" s="247"/>
      <c r="L6" s="247"/>
      <c r="M6" s="247"/>
      <c r="N6" s="247"/>
      <c r="O6" s="247"/>
      <c r="P6" s="247"/>
      <c r="Q6" s="247"/>
      <c r="R6" s="247"/>
      <c r="S6" s="247"/>
      <c r="T6" s="247"/>
      <c r="U6" s="247"/>
      <c r="V6" s="247"/>
      <c r="W6" s="247"/>
      <c r="X6" s="247"/>
      <c r="Y6" s="97"/>
    </row>
    <row r="7" spans="1:30" s="186" customFormat="1" ht="26.1" customHeight="1">
      <c r="A7" s="9"/>
      <c r="B7" s="247"/>
      <c r="C7" s="247"/>
      <c r="D7" s="247"/>
      <c r="E7" s="247"/>
      <c r="F7" s="247"/>
      <c r="G7" s="247"/>
      <c r="H7" s="247"/>
      <c r="I7" s="247"/>
      <c r="J7" s="247"/>
      <c r="K7" s="247"/>
      <c r="L7" s="247"/>
      <c r="M7" s="247"/>
      <c r="N7" s="247"/>
      <c r="O7" s="247"/>
      <c r="P7" s="247"/>
      <c r="Q7" s="247"/>
      <c r="R7" s="247"/>
      <c r="S7" s="247"/>
      <c r="T7" s="247"/>
      <c r="U7" s="247"/>
      <c r="V7" s="247"/>
      <c r="W7" s="247"/>
      <c r="X7" s="247"/>
      <c r="Y7" s="97"/>
    </row>
    <row r="8" spans="1:30" s="190" customFormat="1" ht="26.1" customHeight="1">
      <c r="A8" s="9"/>
      <c r="B8" s="247"/>
      <c r="C8" s="247"/>
      <c r="D8" s="247"/>
      <c r="E8" s="247"/>
      <c r="F8" s="247"/>
      <c r="G8" s="247"/>
      <c r="H8" s="247"/>
      <c r="I8" s="247"/>
      <c r="J8" s="247"/>
      <c r="K8" s="247"/>
      <c r="L8" s="247"/>
      <c r="M8" s="247"/>
      <c r="N8" s="247"/>
      <c r="O8" s="247"/>
      <c r="P8" s="247"/>
      <c r="Q8" s="247"/>
      <c r="R8" s="247"/>
      <c r="S8" s="247"/>
      <c r="T8" s="247"/>
      <c r="U8" s="247"/>
      <c r="V8" s="247"/>
      <c r="W8" s="247"/>
      <c r="X8" s="247"/>
      <c r="Y8" s="97"/>
    </row>
    <row r="9" spans="1:30" s="192" customFormat="1" ht="26.1" customHeight="1">
      <c r="A9" s="9"/>
      <c r="B9" s="247"/>
      <c r="C9" s="247"/>
      <c r="D9" s="247"/>
      <c r="E9" s="247"/>
      <c r="F9" s="247"/>
      <c r="G9" s="247"/>
      <c r="H9" s="247"/>
      <c r="I9" s="247"/>
      <c r="J9" s="247"/>
      <c r="K9" s="247"/>
      <c r="L9" s="247"/>
      <c r="M9" s="247"/>
      <c r="N9" s="247"/>
      <c r="O9" s="247"/>
      <c r="P9" s="247"/>
      <c r="Q9" s="247"/>
      <c r="R9" s="247"/>
      <c r="S9" s="247"/>
      <c r="T9" s="247"/>
      <c r="U9" s="247"/>
      <c r="V9" s="247"/>
      <c r="W9" s="247"/>
      <c r="X9" s="247"/>
      <c r="Y9" s="97"/>
    </row>
    <row r="10" spans="1:30" s="192" customFormat="1" ht="26.1" customHeight="1">
      <c r="A10" s="9"/>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97"/>
    </row>
    <row r="11" spans="1:30" s="196" customFormat="1" ht="26.1" customHeight="1">
      <c r="A11" s="9"/>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97"/>
    </row>
    <row r="12" spans="1:30" s="196" customFormat="1" ht="26.1" customHeight="1">
      <c r="A12" s="9"/>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97"/>
    </row>
    <row r="13" spans="1:30" s="192" customFormat="1" ht="26.1" customHeight="1">
      <c r="A13" s="9"/>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97"/>
    </row>
    <row r="14" spans="1:30" s="190" customFormat="1" ht="26.1" customHeight="1">
      <c r="A14" s="9"/>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97"/>
    </row>
    <row r="15" spans="1:30" s="140" customFormat="1" ht="26.1" customHeight="1">
      <c r="A15" s="9"/>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97"/>
    </row>
    <row r="16" spans="1:30" s="140" customFormat="1" ht="26.1" customHeight="1">
      <c r="A16" s="9"/>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97"/>
    </row>
    <row r="17" spans="1:38" s="139" customFormat="1" ht="26.1" customHeight="1">
      <c r="A17" s="9"/>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97"/>
    </row>
    <row r="18" spans="1:38" s="137" customFormat="1" ht="26.1" customHeight="1">
      <c r="A18" s="9"/>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97"/>
    </row>
    <row r="19" spans="1:38" s="126" customFormat="1" ht="26.1" customHeight="1">
      <c r="A19" s="9"/>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97"/>
    </row>
    <row r="20" spans="1:38" s="62" customFormat="1" ht="26.1" customHeight="1">
      <c r="A20" s="9"/>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97"/>
      <c r="AD20" s="316" t="s">
        <v>210</v>
      </c>
      <c r="AE20" s="316"/>
      <c r="AF20" s="316"/>
      <c r="AG20" s="316"/>
      <c r="AH20" s="316"/>
      <c r="AI20" s="316"/>
      <c r="AJ20" s="316"/>
      <c r="AK20" s="316"/>
      <c r="AL20" s="316"/>
    </row>
    <row r="21" spans="1:38" s="62" customFormat="1" ht="20.100000000000001" customHeight="1">
      <c r="A21" s="9"/>
      <c r="AD21" s="316" t="s">
        <v>211</v>
      </c>
      <c r="AE21" s="316"/>
      <c r="AF21" s="316"/>
      <c r="AG21" s="316"/>
      <c r="AH21" s="316"/>
      <c r="AI21" s="316"/>
      <c r="AJ21" s="316"/>
      <c r="AK21" s="316"/>
      <c r="AL21" s="316"/>
    </row>
    <row r="22" spans="1:38" s="62" customFormat="1" ht="20.100000000000001" customHeight="1">
      <c r="A22" s="24" t="s">
        <v>87</v>
      </c>
      <c r="B22" s="26" t="s">
        <v>88</v>
      </c>
      <c r="C22"/>
      <c r="D22"/>
      <c r="E22"/>
      <c r="F22"/>
      <c r="G22"/>
      <c r="H22" s="60" t="s">
        <v>89</v>
      </c>
      <c r="I22"/>
      <c r="J22"/>
      <c r="K22"/>
      <c r="L22"/>
      <c r="M22"/>
      <c r="N22"/>
      <c r="AD22" s="316" t="s">
        <v>212</v>
      </c>
      <c r="AE22" s="316"/>
      <c r="AF22" s="316"/>
      <c r="AG22" s="316"/>
      <c r="AH22" s="316"/>
      <c r="AI22" s="316"/>
      <c r="AJ22" s="316"/>
      <c r="AK22" s="316"/>
      <c r="AL22" s="316"/>
    </row>
    <row r="23" spans="1:38" s="4" customFormat="1" ht="20.100000000000001" customHeight="1">
      <c r="A23" s="24"/>
      <c r="B23" s="127" t="s">
        <v>42</v>
      </c>
      <c r="C23" s="128" t="s">
        <v>43</v>
      </c>
      <c r="D23" s="78"/>
      <c r="E23" s="78"/>
      <c r="F23" s="78"/>
      <c r="G23" s="78"/>
      <c r="H23" s="78"/>
      <c r="I23" s="78"/>
      <c r="J23" s="78"/>
      <c r="K23" s="78"/>
      <c r="L23" s="78"/>
      <c r="M23" s="78"/>
      <c r="N23" s="78"/>
      <c r="O23" s="191"/>
      <c r="P23" s="191"/>
      <c r="Q23" s="191"/>
      <c r="R23" s="191"/>
      <c r="S23" s="191"/>
      <c r="T23" s="191"/>
      <c r="U23" s="191"/>
      <c r="V23" s="191"/>
      <c r="W23" s="191"/>
      <c r="X23" s="191"/>
      <c r="Y23" s="61"/>
      <c r="Z23" s="61"/>
      <c r="AA23" s="61"/>
      <c r="AB23" s="61"/>
      <c r="AC23" s="61"/>
      <c r="AD23" s="99"/>
    </row>
    <row r="24" spans="1:38" s="111" customFormat="1" ht="60" customHeight="1">
      <c r="A24" s="110"/>
      <c r="B24" s="286" t="s">
        <v>177</v>
      </c>
      <c r="C24" s="287"/>
      <c r="D24" s="287"/>
      <c r="E24" s="287"/>
      <c r="F24" s="288"/>
      <c r="G24" s="292" t="s">
        <v>303</v>
      </c>
      <c r="H24" s="293" t="s">
        <v>256</v>
      </c>
      <c r="I24" s="293" t="s">
        <v>256</v>
      </c>
      <c r="J24" s="293" t="s">
        <v>256</v>
      </c>
      <c r="K24" s="293" t="s">
        <v>256</v>
      </c>
      <c r="L24" s="293" t="s">
        <v>256</v>
      </c>
      <c r="M24" s="293" t="s">
        <v>256</v>
      </c>
      <c r="N24" s="293" t="s">
        <v>256</v>
      </c>
      <c r="O24" s="293" t="s">
        <v>256</v>
      </c>
      <c r="P24" s="293" t="s">
        <v>256</v>
      </c>
      <c r="Q24" s="293" t="s">
        <v>256</v>
      </c>
      <c r="R24" s="293" t="s">
        <v>256</v>
      </c>
      <c r="S24" s="293" t="s">
        <v>256</v>
      </c>
      <c r="T24" s="293" t="s">
        <v>256</v>
      </c>
      <c r="U24" s="293" t="s">
        <v>256</v>
      </c>
      <c r="V24" s="293" t="s">
        <v>256</v>
      </c>
      <c r="W24" s="293" t="s">
        <v>256</v>
      </c>
      <c r="X24" s="294" t="s">
        <v>256</v>
      </c>
      <c r="Y24" s="135"/>
      <c r="Z24" s="136"/>
      <c r="AA24" s="136"/>
      <c r="AC24" s="187"/>
      <c r="AD24" s="187"/>
      <c r="AE24" s="187"/>
      <c r="AF24" s="187"/>
      <c r="AG24" s="187"/>
      <c r="AH24" s="187"/>
    </row>
    <row r="25" spans="1:38" s="111" customFormat="1" ht="60" customHeight="1">
      <c r="A25" s="110"/>
      <c r="B25" s="286" t="s">
        <v>178</v>
      </c>
      <c r="C25" s="287"/>
      <c r="D25" s="287"/>
      <c r="E25" s="287"/>
      <c r="F25" s="288"/>
      <c r="G25" s="292" t="s">
        <v>304</v>
      </c>
      <c r="H25" s="293" t="s">
        <v>257</v>
      </c>
      <c r="I25" s="293" t="s">
        <v>257</v>
      </c>
      <c r="J25" s="293" t="s">
        <v>257</v>
      </c>
      <c r="K25" s="293" t="s">
        <v>257</v>
      </c>
      <c r="L25" s="293" t="s">
        <v>257</v>
      </c>
      <c r="M25" s="293" t="s">
        <v>257</v>
      </c>
      <c r="N25" s="293" t="s">
        <v>257</v>
      </c>
      <c r="O25" s="293" t="s">
        <v>257</v>
      </c>
      <c r="P25" s="293" t="s">
        <v>257</v>
      </c>
      <c r="Q25" s="293" t="s">
        <v>257</v>
      </c>
      <c r="R25" s="293" t="s">
        <v>257</v>
      </c>
      <c r="S25" s="293" t="s">
        <v>257</v>
      </c>
      <c r="T25" s="293" t="s">
        <v>257</v>
      </c>
      <c r="U25" s="293" t="s">
        <v>257</v>
      </c>
      <c r="V25" s="293" t="s">
        <v>257</v>
      </c>
      <c r="W25" s="293" t="s">
        <v>257</v>
      </c>
      <c r="X25" s="294" t="s">
        <v>257</v>
      </c>
      <c r="Y25" s="135"/>
      <c r="Z25" s="136"/>
      <c r="AA25" s="136"/>
      <c r="AB25" s="160"/>
      <c r="AC25" s="160"/>
      <c r="AD25" s="136"/>
      <c r="AE25" s="187"/>
      <c r="AF25" s="187"/>
      <c r="AG25" s="187"/>
      <c r="AH25" s="187"/>
    </row>
    <row r="26" spans="1:38" s="111" customFormat="1" ht="60" customHeight="1">
      <c r="A26" s="110"/>
      <c r="B26" s="286" t="s">
        <v>179</v>
      </c>
      <c r="C26" s="287"/>
      <c r="D26" s="287"/>
      <c r="E26" s="287"/>
      <c r="F26" s="288"/>
      <c r="G26" s="292" t="s">
        <v>305</v>
      </c>
      <c r="H26" s="293" t="s">
        <v>258</v>
      </c>
      <c r="I26" s="293" t="s">
        <v>258</v>
      </c>
      <c r="J26" s="293" t="s">
        <v>258</v>
      </c>
      <c r="K26" s="293" t="s">
        <v>258</v>
      </c>
      <c r="L26" s="293" t="s">
        <v>258</v>
      </c>
      <c r="M26" s="293" t="s">
        <v>258</v>
      </c>
      <c r="N26" s="293" t="s">
        <v>258</v>
      </c>
      <c r="O26" s="293" t="s">
        <v>258</v>
      </c>
      <c r="P26" s="293" t="s">
        <v>258</v>
      </c>
      <c r="Q26" s="293" t="s">
        <v>258</v>
      </c>
      <c r="R26" s="293" t="s">
        <v>258</v>
      </c>
      <c r="S26" s="293" t="s">
        <v>258</v>
      </c>
      <c r="T26" s="293" t="s">
        <v>258</v>
      </c>
      <c r="U26" s="293" t="s">
        <v>258</v>
      </c>
      <c r="V26" s="293" t="s">
        <v>258</v>
      </c>
      <c r="W26" s="293" t="s">
        <v>258</v>
      </c>
      <c r="X26" s="294" t="s">
        <v>258</v>
      </c>
      <c r="Y26" s="135"/>
      <c r="Z26" s="136"/>
      <c r="AA26" s="136"/>
      <c r="AB26" s="160"/>
      <c r="AC26" s="160"/>
      <c r="AD26" s="136"/>
      <c r="AE26" s="187"/>
      <c r="AF26" s="187"/>
      <c r="AG26" s="187"/>
      <c r="AH26" s="187"/>
    </row>
    <row r="27" spans="1:38" s="111" customFormat="1" ht="47.25" hidden="1" customHeight="1">
      <c r="A27" s="110"/>
      <c r="B27" s="286" t="s">
        <v>180</v>
      </c>
      <c r="C27" s="287"/>
      <c r="D27" s="287"/>
      <c r="E27" s="287"/>
      <c r="F27" s="288"/>
      <c r="G27" s="292"/>
      <c r="H27" s="293"/>
      <c r="I27" s="293"/>
      <c r="J27" s="293"/>
      <c r="K27" s="293"/>
      <c r="L27" s="293"/>
      <c r="M27" s="293"/>
      <c r="N27" s="293"/>
      <c r="O27" s="293"/>
      <c r="P27" s="293"/>
      <c r="Q27" s="293"/>
      <c r="R27" s="293"/>
      <c r="S27" s="293"/>
      <c r="T27" s="293"/>
      <c r="U27" s="293"/>
      <c r="V27" s="293"/>
      <c r="W27" s="293"/>
      <c r="X27" s="294"/>
      <c r="Y27" s="135"/>
      <c r="Z27" s="136"/>
      <c r="AA27" s="136"/>
      <c r="AB27" s="160"/>
      <c r="AC27" s="160"/>
      <c r="AD27" s="136"/>
      <c r="AE27" s="187"/>
      <c r="AF27" s="187"/>
      <c r="AG27" s="187"/>
      <c r="AH27" s="187"/>
    </row>
    <row r="28" spans="1:38" s="111" customFormat="1" ht="39.950000000000003" hidden="1" customHeight="1">
      <c r="A28" s="110"/>
      <c r="B28" s="286"/>
      <c r="C28" s="287"/>
      <c r="D28" s="287"/>
      <c r="E28" s="287"/>
      <c r="F28" s="288"/>
      <c r="G28" s="292"/>
      <c r="H28" s="293"/>
      <c r="I28" s="293"/>
      <c r="J28" s="293"/>
      <c r="K28" s="293"/>
      <c r="L28" s="293"/>
      <c r="M28" s="293"/>
      <c r="N28" s="293"/>
      <c r="O28" s="293"/>
      <c r="P28" s="293"/>
      <c r="Q28" s="293"/>
      <c r="R28" s="293"/>
      <c r="S28" s="293"/>
      <c r="T28" s="293"/>
      <c r="U28" s="293"/>
      <c r="V28" s="293"/>
      <c r="W28" s="293"/>
      <c r="X28" s="294"/>
      <c r="Y28" s="135"/>
      <c r="Z28" s="136"/>
      <c r="AA28" s="136"/>
      <c r="AB28" s="160"/>
      <c r="AC28" s="160"/>
      <c r="AD28" s="136"/>
      <c r="AE28" s="187"/>
      <c r="AF28" s="187"/>
      <c r="AG28" s="187"/>
      <c r="AH28" s="187"/>
    </row>
    <row r="29" spans="1:38" s="111" customFormat="1" ht="60" hidden="1" customHeight="1">
      <c r="A29" s="110"/>
      <c r="B29" s="286" t="s">
        <v>75</v>
      </c>
      <c r="C29" s="287"/>
      <c r="D29" s="287"/>
      <c r="E29" s="287"/>
      <c r="F29" s="288"/>
      <c r="G29" s="292"/>
      <c r="H29" s="293"/>
      <c r="I29" s="293"/>
      <c r="J29" s="293"/>
      <c r="K29" s="293"/>
      <c r="L29" s="293"/>
      <c r="M29" s="293"/>
      <c r="N29" s="293"/>
      <c r="O29" s="293"/>
      <c r="P29" s="293"/>
      <c r="Q29" s="293"/>
      <c r="R29" s="293"/>
      <c r="S29" s="293"/>
      <c r="T29" s="293"/>
      <c r="U29" s="293"/>
      <c r="V29" s="293"/>
      <c r="W29" s="293"/>
      <c r="X29" s="294"/>
      <c r="Y29" s="135"/>
      <c r="Z29" s="136"/>
      <c r="AA29" s="136"/>
      <c r="AB29" s="160"/>
      <c r="AC29" s="160"/>
      <c r="AD29" s="136"/>
      <c r="AE29" s="187"/>
      <c r="AF29" s="187"/>
      <c r="AG29" s="187"/>
      <c r="AH29" s="187"/>
    </row>
    <row r="30" spans="1:38" s="111" customFormat="1" ht="45" hidden="1" customHeight="1">
      <c r="A30" s="110"/>
      <c r="B30" s="286" t="s">
        <v>246</v>
      </c>
      <c r="C30" s="287"/>
      <c r="D30" s="287"/>
      <c r="E30" s="287"/>
      <c r="F30" s="288"/>
      <c r="G30" s="292"/>
      <c r="H30" s="293"/>
      <c r="I30" s="293"/>
      <c r="J30" s="293"/>
      <c r="K30" s="293"/>
      <c r="L30" s="293"/>
      <c r="M30" s="293"/>
      <c r="N30" s="293"/>
      <c r="O30" s="293"/>
      <c r="P30" s="293"/>
      <c r="Q30" s="293"/>
      <c r="R30" s="293"/>
      <c r="S30" s="293"/>
      <c r="T30" s="293"/>
      <c r="U30" s="293"/>
      <c r="V30" s="293"/>
      <c r="W30" s="293"/>
      <c r="X30" s="294"/>
      <c r="Y30" s="135"/>
      <c r="Z30" s="136"/>
      <c r="AA30" s="136"/>
      <c r="AB30" s="160"/>
      <c r="AC30" s="160"/>
      <c r="AD30" s="136"/>
      <c r="AE30" s="187"/>
      <c r="AF30" s="187"/>
      <c r="AG30" s="187"/>
      <c r="AH30" s="187"/>
    </row>
    <row r="31" spans="1:38" s="111" customFormat="1" ht="60" customHeight="1">
      <c r="A31" s="110"/>
      <c r="B31" s="286" t="s">
        <v>181</v>
      </c>
      <c r="C31" s="287"/>
      <c r="D31" s="287"/>
      <c r="E31" s="287"/>
      <c r="F31" s="288"/>
      <c r="G31" s="295" t="s">
        <v>306</v>
      </c>
      <c r="H31" s="296" t="s">
        <v>259</v>
      </c>
      <c r="I31" s="296" t="s">
        <v>259</v>
      </c>
      <c r="J31" s="296" t="s">
        <v>259</v>
      </c>
      <c r="K31" s="296" t="s">
        <v>259</v>
      </c>
      <c r="L31" s="296" t="s">
        <v>259</v>
      </c>
      <c r="M31" s="296" t="s">
        <v>259</v>
      </c>
      <c r="N31" s="296" t="s">
        <v>259</v>
      </c>
      <c r="O31" s="296" t="s">
        <v>259</v>
      </c>
      <c r="P31" s="296" t="s">
        <v>259</v>
      </c>
      <c r="Q31" s="296" t="s">
        <v>259</v>
      </c>
      <c r="R31" s="296" t="s">
        <v>259</v>
      </c>
      <c r="S31" s="296" t="s">
        <v>259</v>
      </c>
      <c r="T31" s="296" t="s">
        <v>259</v>
      </c>
      <c r="U31" s="296" t="s">
        <v>259</v>
      </c>
      <c r="V31" s="296" t="s">
        <v>259</v>
      </c>
      <c r="W31" s="296" t="s">
        <v>259</v>
      </c>
      <c r="X31" s="297" t="s">
        <v>259</v>
      </c>
      <c r="Y31" s="131"/>
      <c r="Z31" s="132"/>
      <c r="AA31" s="132"/>
      <c r="AB31" s="160"/>
      <c r="AC31" s="160"/>
      <c r="AD31" s="136"/>
      <c r="AE31" s="187"/>
      <c r="AF31" s="187"/>
      <c r="AG31" s="187"/>
      <c r="AH31" s="187"/>
    </row>
    <row r="32" spans="1:38" s="111" customFormat="1" ht="39.950000000000003" customHeight="1">
      <c r="A32" s="110"/>
      <c r="B32" s="286" t="s">
        <v>182</v>
      </c>
      <c r="C32" s="287"/>
      <c r="D32" s="287"/>
      <c r="E32" s="287"/>
      <c r="F32" s="288"/>
      <c r="G32" s="292" t="s">
        <v>260</v>
      </c>
      <c r="H32" s="293" t="s">
        <v>260</v>
      </c>
      <c r="I32" s="293" t="s">
        <v>260</v>
      </c>
      <c r="J32" s="293" t="s">
        <v>260</v>
      </c>
      <c r="K32" s="293" t="s">
        <v>260</v>
      </c>
      <c r="L32" s="293" t="s">
        <v>260</v>
      </c>
      <c r="M32" s="293" t="s">
        <v>260</v>
      </c>
      <c r="N32" s="293" t="s">
        <v>260</v>
      </c>
      <c r="O32" s="293" t="s">
        <v>260</v>
      </c>
      <c r="P32" s="293" t="s">
        <v>260</v>
      </c>
      <c r="Q32" s="293" t="s">
        <v>260</v>
      </c>
      <c r="R32" s="293" t="s">
        <v>260</v>
      </c>
      <c r="S32" s="293" t="s">
        <v>260</v>
      </c>
      <c r="T32" s="293" t="s">
        <v>260</v>
      </c>
      <c r="U32" s="293" t="s">
        <v>260</v>
      </c>
      <c r="V32" s="293" t="s">
        <v>260</v>
      </c>
      <c r="W32" s="293" t="s">
        <v>260</v>
      </c>
      <c r="X32" s="294" t="s">
        <v>260</v>
      </c>
      <c r="Y32" s="135"/>
      <c r="Z32" s="136"/>
      <c r="AA32" s="136"/>
      <c r="AB32" s="161"/>
      <c r="AC32" s="161"/>
      <c r="AD32" s="132"/>
      <c r="AE32" s="187"/>
      <c r="AF32" s="187"/>
      <c r="AG32" s="187"/>
      <c r="AH32" s="187"/>
    </row>
    <row r="33" spans="1:34" s="111" customFormat="1" ht="50.1" hidden="1" customHeight="1">
      <c r="A33" s="110"/>
      <c r="B33" s="193" t="s">
        <v>188</v>
      </c>
      <c r="C33" s="194" t="s">
        <v>188</v>
      </c>
      <c r="D33" s="194" t="s">
        <v>188</v>
      </c>
      <c r="E33" s="194" t="s">
        <v>188</v>
      </c>
      <c r="F33" s="195" t="s">
        <v>188</v>
      </c>
      <c r="G33" s="295"/>
      <c r="H33" s="296"/>
      <c r="I33" s="296"/>
      <c r="J33" s="296"/>
      <c r="K33" s="296"/>
      <c r="L33" s="296"/>
      <c r="M33" s="296"/>
      <c r="N33" s="296"/>
      <c r="O33" s="296"/>
      <c r="P33" s="296"/>
      <c r="Q33" s="296"/>
      <c r="R33" s="296"/>
      <c r="S33" s="296"/>
      <c r="T33" s="296"/>
      <c r="U33" s="296"/>
      <c r="V33" s="296"/>
      <c r="W33" s="296"/>
      <c r="X33" s="297"/>
      <c r="Y33" s="131"/>
      <c r="Z33" s="132"/>
      <c r="AA33" s="132"/>
      <c r="AB33" s="160"/>
      <c r="AC33" s="160"/>
      <c r="AD33" s="136"/>
      <c r="AE33" s="187"/>
      <c r="AF33" s="187"/>
      <c r="AG33" s="187"/>
      <c r="AH33" s="187"/>
    </row>
    <row r="34" spans="1:34" s="111" customFormat="1" ht="39.950000000000003" hidden="1" customHeight="1">
      <c r="A34" s="110"/>
      <c r="B34" s="286" t="s">
        <v>189</v>
      </c>
      <c r="C34" s="287" t="s">
        <v>189</v>
      </c>
      <c r="D34" s="287" t="s">
        <v>189</v>
      </c>
      <c r="E34" s="287" t="s">
        <v>189</v>
      </c>
      <c r="F34" s="288" t="s">
        <v>189</v>
      </c>
      <c r="G34" s="292"/>
      <c r="H34" s="293"/>
      <c r="I34" s="293"/>
      <c r="J34" s="293"/>
      <c r="K34" s="293"/>
      <c r="L34" s="293"/>
      <c r="M34" s="293"/>
      <c r="N34" s="293"/>
      <c r="O34" s="293"/>
      <c r="P34" s="293"/>
      <c r="Q34" s="293"/>
      <c r="R34" s="293"/>
      <c r="S34" s="293"/>
      <c r="T34" s="293"/>
      <c r="U34" s="293"/>
      <c r="V34" s="293"/>
      <c r="W34" s="293"/>
      <c r="X34" s="294"/>
      <c r="Y34" s="135"/>
      <c r="Z34" s="136"/>
      <c r="AA34" s="136"/>
      <c r="AB34" s="161"/>
      <c r="AC34" s="161"/>
      <c r="AD34" s="132"/>
      <c r="AE34" s="187"/>
      <c r="AF34" s="187"/>
      <c r="AG34" s="187"/>
      <c r="AH34" s="187"/>
    </row>
    <row r="35" spans="1:34" s="111" customFormat="1" ht="39.950000000000003" hidden="1" customHeight="1">
      <c r="A35" s="110"/>
      <c r="B35" s="286" t="s">
        <v>191</v>
      </c>
      <c r="C35" s="287" t="s">
        <v>191</v>
      </c>
      <c r="D35" s="287" t="s">
        <v>191</v>
      </c>
      <c r="E35" s="287" t="s">
        <v>191</v>
      </c>
      <c r="F35" s="288" t="s">
        <v>191</v>
      </c>
      <c r="G35" s="292"/>
      <c r="H35" s="293"/>
      <c r="I35" s="293"/>
      <c r="J35" s="293"/>
      <c r="K35" s="293"/>
      <c r="L35" s="293"/>
      <c r="M35" s="293"/>
      <c r="N35" s="293"/>
      <c r="O35" s="293"/>
      <c r="P35" s="293"/>
      <c r="Q35" s="293"/>
      <c r="R35" s="293"/>
      <c r="S35" s="293"/>
      <c r="T35" s="293"/>
      <c r="U35" s="293"/>
      <c r="V35" s="293"/>
      <c r="W35" s="293"/>
      <c r="X35" s="294"/>
      <c r="Y35" s="135"/>
      <c r="Z35" s="136"/>
      <c r="AA35" s="136"/>
      <c r="AB35" s="160"/>
      <c r="AC35" s="160"/>
      <c r="AD35" s="136"/>
      <c r="AE35" s="187"/>
      <c r="AF35" s="187"/>
      <c r="AG35" s="187"/>
      <c r="AH35" s="187"/>
    </row>
    <row r="36" spans="1:34" s="111" customFormat="1" ht="39.950000000000003" hidden="1" customHeight="1">
      <c r="A36" s="110"/>
      <c r="B36" s="193" t="s">
        <v>192</v>
      </c>
      <c r="C36" s="194" t="s">
        <v>190</v>
      </c>
      <c r="D36" s="194" t="s">
        <v>190</v>
      </c>
      <c r="E36" s="194" t="s">
        <v>190</v>
      </c>
      <c r="F36" s="195" t="s">
        <v>190</v>
      </c>
      <c r="G36" s="292"/>
      <c r="H36" s="293"/>
      <c r="I36" s="293"/>
      <c r="J36" s="293"/>
      <c r="K36" s="293"/>
      <c r="L36" s="293"/>
      <c r="M36" s="293"/>
      <c r="N36" s="293"/>
      <c r="O36" s="293"/>
      <c r="P36" s="293"/>
      <c r="Q36" s="293"/>
      <c r="R36" s="293"/>
      <c r="S36" s="293"/>
      <c r="T36" s="293"/>
      <c r="U36" s="293"/>
      <c r="V36" s="293"/>
      <c r="W36" s="293"/>
      <c r="X36" s="294"/>
      <c r="Y36" s="135"/>
      <c r="Z36" s="136"/>
      <c r="AA36" s="136"/>
      <c r="AB36" s="160"/>
      <c r="AC36" s="160"/>
      <c r="AD36" s="136"/>
      <c r="AE36" s="187"/>
      <c r="AF36" s="187"/>
      <c r="AG36" s="187"/>
      <c r="AH36" s="187"/>
    </row>
    <row r="37" spans="1:34" s="111" customFormat="1" ht="39.950000000000003" hidden="1" customHeight="1">
      <c r="A37" s="110"/>
      <c r="B37" s="286"/>
      <c r="C37" s="287"/>
      <c r="D37" s="287"/>
      <c r="E37" s="287"/>
      <c r="F37" s="288"/>
      <c r="G37" s="292"/>
      <c r="H37" s="293"/>
      <c r="I37" s="293"/>
      <c r="J37" s="293"/>
      <c r="K37" s="293"/>
      <c r="L37" s="293"/>
      <c r="M37" s="293"/>
      <c r="N37" s="293"/>
      <c r="O37" s="293"/>
      <c r="P37" s="293"/>
      <c r="Q37" s="293"/>
      <c r="R37" s="293"/>
      <c r="S37" s="293"/>
      <c r="T37" s="293"/>
      <c r="U37" s="293"/>
      <c r="V37" s="293"/>
      <c r="W37" s="293"/>
      <c r="X37" s="294"/>
      <c r="Y37" s="135"/>
      <c r="Z37" s="136"/>
      <c r="AA37" s="136"/>
      <c r="AB37" s="160"/>
      <c r="AC37" s="160"/>
      <c r="AD37" s="136"/>
      <c r="AE37" s="187"/>
      <c r="AF37" s="187"/>
      <c r="AG37" s="187"/>
      <c r="AH37" s="187"/>
    </row>
    <row r="38" spans="1:34" s="111" customFormat="1" ht="39.950000000000003" hidden="1" customHeight="1">
      <c r="A38" s="110"/>
      <c r="B38" s="286"/>
      <c r="C38" s="287"/>
      <c r="D38" s="287"/>
      <c r="E38" s="287"/>
      <c r="F38" s="288"/>
      <c r="G38" s="292"/>
      <c r="H38" s="293"/>
      <c r="I38" s="293"/>
      <c r="J38" s="293"/>
      <c r="K38" s="293"/>
      <c r="L38" s="293"/>
      <c r="M38" s="293"/>
      <c r="N38" s="293"/>
      <c r="O38" s="293"/>
      <c r="P38" s="293"/>
      <c r="Q38" s="293"/>
      <c r="R38" s="293"/>
      <c r="S38" s="293"/>
      <c r="T38" s="293"/>
      <c r="U38" s="293"/>
      <c r="V38" s="293"/>
      <c r="W38" s="293"/>
      <c r="X38" s="294"/>
      <c r="Y38" s="135"/>
      <c r="Z38" s="136"/>
      <c r="AA38" s="136"/>
      <c r="AB38" s="160"/>
      <c r="AC38" s="160"/>
      <c r="AD38" s="136"/>
      <c r="AE38" s="187"/>
      <c r="AF38" s="187"/>
      <c r="AG38" s="187"/>
      <c r="AH38" s="187"/>
    </row>
    <row r="39" spans="1:34" s="111" customFormat="1" ht="39.950000000000003" customHeight="1">
      <c r="A39" s="110"/>
      <c r="B39" s="286" t="s">
        <v>251</v>
      </c>
      <c r="C39" s="287"/>
      <c r="D39" s="287"/>
      <c r="E39" s="287"/>
      <c r="F39" s="288"/>
      <c r="G39" s="292" t="s">
        <v>307</v>
      </c>
      <c r="H39" s="293" t="s">
        <v>261</v>
      </c>
      <c r="I39" s="293" t="s">
        <v>261</v>
      </c>
      <c r="J39" s="293" t="s">
        <v>261</v>
      </c>
      <c r="K39" s="293" t="s">
        <v>261</v>
      </c>
      <c r="L39" s="293" t="s">
        <v>261</v>
      </c>
      <c r="M39" s="293" t="s">
        <v>261</v>
      </c>
      <c r="N39" s="293" t="s">
        <v>261</v>
      </c>
      <c r="O39" s="293" t="s">
        <v>261</v>
      </c>
      <c r="P39" s="293" t="s">
        <v>261</v>
      </c>
      <c r="Q39" s="293" t="s">
        <v>261</v>
      </c>
      <c r="R39" s="293" t="s">
        <v>261</v>
      </c>
      <c r="S39" s="293" t="s">
        <v>261</v>
      </c>
      <c r="T39" s="293" t="s">
        <v>261</v>
      </c>
      <c r="U39" s="293" t="s">
        <v>261</v>
      </c>
      <c r="V39" s="293" t="s">
        <v>261</v>
      </c>
      <c r="W39" s="293" t="s">
        <v>261</v>
      </c>
      <c r="X39" s="294" t="s">
        <v>261</v>
      </c>
      <c r="Y39" s="135"/>
      <c r="Z39" s="136"/>
      <c r="AA39" s="136"/>
      <c r="AB39" s="160"/>
      <c r="AC39" s="160"/>
      <c r="AD39" s="136"/>
      <c r="AE39" s="187"/>
      <c r="AF39" s="187"/>
      <c r="AG39" s="187"/>
      <c r="AH39" s="187"/>
    </row>
    <row r="40" spans="1:34" s="111" customFormat="1" ht="0.75" customHeight="1">
      <c r="A40" s="110"/>
      <c r="B40" s="286" t="s">
        <v>193</v>
      </c>
      <c r="C40" s="287"/>
      <c r="D40" s="287"/>
      <c r="E40" s="287"/>
      <c r="F40" s="288"/>
      <c r="G40" s="292" t="s">
        <v>262</v>
      </c>
      <c r="H40" s="293" t="s">
        <v>262</v>
      </c>
      <c r="I40" s="293" t="s">
        <v>262</v>
      </c>
      <c r="J40" s="293" t="s">
        <v>262</v>
      </c>
      <c r="K40" s="293" t="s">
        <v>262</v>
      </c>
      <c r="L40" s="293" t="s">
        <v>262</v>
      </c>
      <c r="M40" s="293" t="s">
        <v>262</v>
      </c>
      <c r="N40" s="293" t="s">
        <v>262</v>
      </c>
      <c r="O40" s="293" t="s">
        <v>262</v>
      </c>
      <c r="P40" s="293" t="s">
        <v>262</v>
      </c>
      <c r="Q40" s="293" t="s">
        <v>262</v>
      </c>
      <c r="R40" s="293" t="s">
        <v>262</v>
      </c>
      <c r="S40" s="293" t="s">
        <v>262</v>
      </c>
      <c r="T40" s="293" t="s">
        <v>262</v>
      </c>
      <c r="U40" s="293" t="s">
        <v>262</v>
      </c>
      <c r="V40" s="293" t="s">
        <v>262</v>
      </c>
      <c r="W40" s="293" t="s">
        <v>262</v>
      </c>
      <c r="X40" s="294" t="s">
        <v>262</v>
      </c>
      <c r="Y40" s="135"/>
      <c r="Z40" s="136"/>
      <c r="AA40" s="136"/>
      <c r="AB40" s="160"/>
      <c r="AC40" s="160"/>
      <c r="AD40" s="136"/>
      <c r="AE40" s="187"/>
      <c r="AF40" s="187"/>
      <c r="AG40" s="187"/>
      <c r="AH40" s="187"/>
    </row>
    <row r="41" spans="1:34" s="111" customFormat="1" ht="36.75" customHeight="1">
      <c r="A41" s="110"/>
      <c r="B41" s="289" t="s">
        <v>243</v>
      </c>
      <c r="C41" s="290"/>
      <c r="D41" s="290"/>
      <c r="E41" s="290"/>
      <c r="F41" s="291"/>
      <c r="G41" s="292" t="s">
        <v>263</v>
      </c>
      <c r="H41" s="293" t="s">
        <v>263</v>
      </c>
      <c r="I41" s="293" t="s">
        <v>263</v>
      </c>
      <c r="J41" s="293" t="s">
        <v>263</v>
      </c>
      <c r="K41" s="293" t="s">
        <v>263</v>
      </c>
      <c r="L41" s="293" t="s">
        <v>263</v>
      </c>
      <c r="M41" s="293" t="s">
        <v>263</v>
      </c>
      <c r="N41" s="293" t="s">
        <v>263</v>
      </c>
      <c r="O41" s="293" t="s">
        <v>263</v>
      </c>
      <c r="P41" s="293" t="s">
        <v>263</v>
      </c>
      <c r="Q41" s="293" t="s">
        <v>263</v>
      </c>
      <c r="R41" s="293" t="s">
        <v>263</v>
      </c>
      <c r="S41" s="293" t="s">
        <v>263</v>
      </c>
      <c r="T41" s="293" t="s">
        <v>263</v>
      </c>
      <c r="U41" s="293" t="s">
        <v>263</v>
      </c>
      <c r="V41" s="293" t="s">
        <v>263</v>
      </c>
      <c r="W41" s="293" t="s">
        <v>263</v>
      </c>
      <c r="X41" s="294" t="s">
        <v>263</v>
      </c>
      <c r="Y41" s="135"/>
      <c r="Z41" s="136"/>
      <c r="AA41" s="136"/>
      <c r="AB41" s="160"/>
      <c r="AC41" s="160"/>
      <c r="AD41" s="136"/>
      <c r="AE41" s="187"/>
      <c r="AF41" s="187"/>
      <c r="AG41" s="187"/>
      <c r="AH41" s="187"/>
    </row>
    <row r="42" spans="1:34" s="111" customFormat="1" ht="39.950000000000003" customHeight="1">
      <c r="A42" s="110"/>
      <c r="B42" s="289" t="s">
        <v>241</v>
      </c>
      <c r="C42" s="290"/>
      <c r="D42" s="290"/>
      <c r="E42" s="290"/>
      <c r="F42" s="291"/>
      <c r="G42" s="292" t="s">
        <v>264</v>
      </c>
      <c r="H42" s="293" t="s">
        <v>264</v>
      </c>
      <c r="I42" s="293" t="s">
        <v>264</v>
      </c>
      <c r="J42" s="293" t="s">
        <v>264</v>
      </c>
      <c r="K42" s="293" t="s">
        <v>264</v>
      </c>
      <c r="L42" s="293" t="s">
        <v>264</v>
      </c>
      <c r="M42" s="293" t="s">
        <v>264</v>
      </c>
      <c r="N42" s="293" t="s">
        <v>264</v>
      </c>
      <c r="O42" s="293" t="s">
        <v>264</v>
      </c>
      <c r="P42" s="293" t="s">
        <v>264</v>
      </c>
      <c r="Q42" s="293" t="s">
        <v>264</v>
      </c>
      <c r="R42" s="293" t="s">
        <v>264</v>
      </c>
      <c r="S42" s="293" t="s">
        <v>264</v>
      </c>
      <c r="T42" s="293" t="s">
        <v>264</v>
      </c>
      <c r="U42" s="293" t="s">
        <v>264</v>
      </c>
      <c r="V42" s="293" t="s">
        <v>264</v>
      </c>
      <c r="W42" s="293" t="s">
        <v>264</v>
      </c>
      <c r="X42" s="294" t="s">
        <v>264</v>
      </c>
      <c r="Y42" s="135"/>
      <c r="Z42" s="136"/>
      <c r="AA42" s="136"/>
      <c r="AB42" s="160"/>
      <c r="AC42" s="160"/>
      <c r="AD42" s="136"/>
      <c r="AE42" s="187"/>
      <c r="AF42" s="187"/>
      <c r="AG42" s="187"/>
      <c r="AH42" s="187"/>
    </row>
    <row r="43" spans="1:34" s="111" customFormat="1" ht="45" hidden="1" customHeight="1">
      <c r="A43" s="110"/>
      <c r="B43" s="248" t="s">
        <v>213</v>
      </c>
      <c r="C43" s="249"/>
      <c r="D43" s="249"/>
      <c r="E43" s="249"/>
      <c r="F43" s="250"/>
      <c r="G43" s="292"/>
      <c r="H43" s="293"/>
      <c r="I43" s="293"/>
      <c r="J43" s="293"/>
      <c r="K43" s="293"/>
      <c r="L43" s="293"/>
      <c r="M43" s="293"/>
      <c r="N43" s="293"/>
      <c r="O43" s="293"/>
      <c r="P43" s="293"/>
      <c r="Q43" s="293"/>
      <c r="R43" s="293"/>
      <c r="S43" s="293"/>
      <c r="T43" s="293"/>
      <c r="U43" s="293"/>
      <c r="V43" s="293"/>
      <c r="W43" s="293"/>
      <c r="X43" s="294"/>
      <c r="Y43" s="135"/>
      <c r="Z43" s="136"/>
      <c r="AA43" s="136"/>
      <c r="AB43" s="160"/>
      <c r="AC43" s="160"/>
      <c r="AD43" s="136"/>
      <c r="AE43" s="187"/>
      <c r="AF43" s="187"/>
      <c r="AG43" s="187"/>
      <c r="AH43" s="187"/>
    </row>
    <row r="44" spans="1:34" s="111" customFormat="1" ht="39.950000000000003" customHeight="1">
      <c r="A44" s="110"/>
      <c r="B44" s="248" t="s">
        <v>214</v>
      </c>
      <c r="C44" s="249"/>
      <c r="D44" s="249"/>
      <c r="E44" s="249"/>
      <c r="F44" s="250"/>
      <c r="G44" s="292" t="s">
        <v>265</v>
      </c>
      <c r="H44" s="293" t="s">
        <v>265</v>
      </c>
      <c r="I44" s="293" t="s">
        <v>265</v>
      </c>
      <c r="J44" s="293" t="s">
        <v>265</v>
      </c>
      <c r="K44" s="293" t="s">
        <v>265</v>
      </c>
      <c r="L44" s="293" t="s">
        <v>265</v>
      </c>
      <c r="M44" s="293" t="s">
        <v>265</v>
      </c>
      <c r="N44" s="293" t="s">
        <v>265</v>
      </c>
      <c r="O44" s="293" t="s">
        <v>265</v>
      </c>
      <c r="P44" s="293" t="s">
        <v>265</v>
      </c>
      <c r="Q44" s="293" t="s">
        <v>265</v>
      </c>
      <c r="R44" s="293" t="s">
        <v>265</v>
      </c>
      <c r="S44" s="293" t="s">
        <v>265</v>
      </c>
      <c r="T44" s="293" t="s">
        <v>265</v>
      </c>
      <c r="U44" s="293" t="s">
        <v>265</v>
      </c>
      <c r="V44" s="293" t="s">
        <v>265</v>
      </c>
      <c r="W44" s="293" t="s">
        <v>265</v>
      </c>
      <c r="X44" s="294" t="s">
        <v>265</v>
      </c>
      <c r="Y44" s="135"/>
      <c r="Z44" s="136"/>
      <c r="AA44" s="136"/>
      <c r="AB44" s="160"/>
      <c r="AC44" s="160"/>
      <c r="AD44" s="136"/>
      <c r="AE44" s="187"/>
      <c r="AF44" s="187"/>
      <c r="AG44" s="187"/>
      <c r="AH44" s="187"/>
    </row>
    <row r="45" spans="1:34" s="111" customFormat="1" ht="39.950000000000003" customHeight="1">
      <c r="A45" s="110"/>
      <c r="B45" s="248" t="s">
        <v>242</v>
      </c>
      <c r="C45" s="249"/>
      <c r="D45" s="249"/>
      <c r="E45" s="249"/>
      <c r="F45" s="250"/>
      <c r="G45" s="292" t="s">
        <v>266</v>
      </c>
      <c r="H45" s="293" t="s">
        <v>266</v>
      </c>
      <c r="I45" s="293" t="s">
        <v>266</v>
      </c>
      <c r="J45" s="293" t="s">
        <v>266</v>
      </c>
      <c r="K45" s="293" t="s">
        <v>266</v>
      </c>
      <c r="L45" s="293" t="s">
        <v>266</v>
      </c>
      <c r="M45" s="293" t="s">
        <v>266</v>
      </c>
      <c r="N45" s="293" t="s">
        <v>266</v>
      </c>
      <c r="O45" s="293" t="s">
        <v>266</v>
      </c>
      <c r="P45" s="293" t="s">
        <v>266</v>
      </c>
      <c r="Q45" s="293" t="s">
        <v>266</v>
      </c>
      <c r="R45" s="293" t="s">
        <v>266</v>
      </c>
      <c r="S45" s="293" t="s">
        <v>266</v>
      </c>
      <c r="T45" s="293" t="s">
        <v>266</v>
      </c>
      <c r="U45" s="293" t="s">
        <v>266</v>
      </c>
      <c r="V45" s="293" t="s">
        <v>266</v>
      </c>
      <c r="W45" s="293" t="s">
        <v>266</v>
      </c>
      <c r="X45" s="294" t="s">
        <v>266</v>
      </c>
      <c r="Y45" s="135"/>
      <c r="Z45" s="136"/>
      <c r="AA45" s="136"/>
      <c r="AB45" s="160"/>
      <c r="AC45" s="160"/>
      <c r="AD45" s="136"/>
      <c r="AE45" s="187"/>
      <c r="AF45" s="187"/>
      <c r="AG45" s="187"/>
      <c r="AH45" s="187"/>
    </row>
    <row r="46" spans="1:34" s="111" customFormat="1" ht="60" customHeight="1">
      <c r="A46" s="110"/>
      <c r="B46" s="251" t="s">
        <v>215</v>
      </c>
      <c r="C46" s="252"/>
      <c r="D46" s="252"/>
      <c r="E46" s="252"/>
      <c r="F46" s="253"/>
      <c r="G46" s="304" t="s">
        <v>308</v>
      </c>
      <c r="H46" s="305" t="s">
        <v>267</v>
      </c>
      <c r="I46" s="305" t="s">
        <v>267</v>
      </c>
      <c r="J46" s="305" t="s">
        <v>267</v>
      </c>
      <c r="K46" s="305" t="s">
        <v>267</v>
      </c>
      <c r="L46" s="305" t="s">
        <v>267</v>
      </c>
      <c r="M46" s="305" t="s">
        <v>267</v>
      </c>
      <c r="N46" s="305" t="s">
        <v>267</v>
      </c>
      <c r="O46" s="305" t="s">
        <v>267</v>
      </c>
      <c r="P46" s="305" t="s">
        <v>267</v>
      </c>
      <c r="Q46" s="305" t="s">
        <v>267</v>
      </c>
      <c r="R46" s="305" t="s">
        <v>267</v>
      </c>
      <c r="S46" s="305" t="s">
        <v>267</v>
      </c>
      <c r="T46" s="305" t="s">
        <v>267</v>
      </c>
      <c r="U46" s="305" t="s">
        <v>267</v>
      </c>
      <c r="V46" s="305" t="s">
        <v>267</v>
      </c>
      <c r="W46" s="305" t="s">
        <v>267</v>
      </c>
      <c r="X46" s="306" t="s">
        <v>267</v>
      </c>
      <c r="Y46" s="135"/>
      <c r="Z46" s="136"/>
      <c r="AA46" s="136"/>
      <c r="AB46" s="160"/>
      <c r="AC46" s="160"/>
      <c r="AD46" s="136"/>
      <c r="AE46" s="187"/>
      <c r="AF46" s="187"/>
      <c r="AG46" s="187"/>
      <c r="AH46" s="187"/>
    </row>
    <row r="47" spans="1:34" s="111" customFormat="1" ht="50.1" hidden="1" customHeight="1">
      <c r="A47" s="110"/>
      <c r="B47" s="254"/>
      <c r="C47" s="255"/>
      <c r="D47" s="255"/>
      <c r="E47" s="255"/>
      <c r="F47" s="256"/>
      <c r="G47" s="301"/>
      <c r="H47" s="302"/>
      <c r="I47" s="302"/>
      <c r="J47" s="302"/>
      <c r="K47" s="302"/>
      <c r="L47" s="302"/>
      <c r="M47" s="302"/>
      <c r="N47" s="302"/>
      <c r="O47" s="302"/>
      <c r="P47" s="302"/>
      <c r="Q47" s="302"/>
      <c r="R47" s="302"/>
      <c r="S47" s="302"/>
      <c r="T47" s="302"/>
      <c r="U47" s="302"/>
      <c r="V47" s="302"/>
      <c r="W47" s="302"/>
      <c r="X47" s="303"/>
      <c r="Y47" s="135"/>
      <c r="Z47" s="136"/>
      <c r="AA47" s="136"/>
      <c r="AB47" s="160"/>
      <c r="AC47" s="160"/>
      <c r="AD47" s="136"/>
      <c r="AE47" s="187"/>
      <c r="AF47" s="187"/>
      <c r="AG47" s="187"/>
      <c r="AH47" s="187"/>
    </row>
    <row r="48" spans="1:34" s="111" customFormat="1" ht="39.950000000000003" hidden="1" customHeight="1">
      <c r="A48" s="110"/>
      <c r="B48" s="257"/>
      <c r="C48" s="258"/>
      <c r="D48" s="258"/>
      <c r="E48" s="258"/>
      <c r="F48" s="259"/>
      <c r="G48" s="292"/>
      <c r="H48" s="293"/>
      <c r="I48" s="293"/>
      <c r="J48" s="293"/>
      <c r="K48" s="293"/>
      <c r="L48" s="293"/>
      <c r="M48" s="293"/>
      <c r="N48" s="293"/>
      <c r="O48" s="293"/>
      <c r="P48" s="293"/>
      <c r="Q48" s="293"/>
      <c r="R48" s="293"/>
      <c r="S48" s="293"/>
      <c r="T48" s="293"/>
      <c r="U48" s="293"/>
      <c r="V48" s="293"/>
      <c r="W48" s="293"/>
      <c r="X48" s="294"/>
      <c r="Y48" s="135"/>
      <c r="Z48" s="136"/>
      <c r="AA48" s="136"/>
      <c r="AB48" s="160"/>
      <c r="AC48" s="160"/>
      <c r="AD48" s="136"/>
      <c r="AE48" s="187"/>
      <c r="AF48" s="187"/>
      <c r="AG48" s="187"/>
      <c r="AH48" s="187"/>
    </row>
    <row r="49" spans="1:34" s="111" customFormat="1" ht="39.950000000000003" hidden="1" customHeight="1">
      <c r="A49" s="110"/>
      <c r="B49" s="318" t="s">
        <v>194</v>
      </c>
      <c r="C49" s="319"/>
      <c r="D49" s="319"/>
      <c r="E49" s="319"/>
      <c r="F49" s="320"/>
      <c r="G49" s="304"/>
      <c r="H49" s="305"/>
      <c r="I49" s="305"/>
      <c r="J49" s="305"/>
      <c r="K49" s="305"/>
      <c r="L49" s="305"/>
      <c r="M49" s="305"/>
      <c r="N49" s="305"/>
      <c r="O49" s="305"/>
      <c r="P49" s="305"/>
      <c r="Q49" s="305"/>
      <c r="R49" s="305"/>
      <c r="S49" s="305"/>
      <c r="T49" s="305"/>
      <c r="U49" s="305"/>
      <c r="V49" s="305"/>
      <c r="W49" s="305"/>
      <c r="X49" s="306"/>
      <c r="Y49" s="136"/>
      <c r="Z49" s="136"/>
      <c r="AA49" s="136"/>
      <c r="AB49" s="160"/>
      <c r="AC49" s="160"/>
      <c r="AD49" s="136"/>
      <c r="AE49" s="187"/>
      <c r="AF49" s="187"/>
      <c r="AG49" s="187"/>
      <c r="AH49" s="187"/>
    </row>
    <row r="50" spans="1:34" s="111" customFormat="1" ht="39.950000000000003" hidden="1" customHeight="1">
      <c r="A50" s="110"/>
      <c r="B50" s="321" t="s">
        <v>144</v>
      </c>
      <c r="C50" s="322"/>
      <c r="D50" s="322"/>
      <c r="E50" s="322"/>
      <c r="F50" s="323"/>
      <c r="G50" s="307"/>
      <c r="H50" s="308"/>
      <c r="I50" s="308"/>
      <c r="J50" s="308"/>
      <c r="K50" s="308"/>
      <c r="L50" s="308"/>
      <c r="M50" s="308"/>
      <c r="N50" s="308"/>
      <c r="O50" s="308"/>
      <c r="P50" s="308"/>
      <c r="Q50" s="308"/>
      <c r="R50" s="308"/>
      <c r="S50" s="308"/>
      <c r="T50" s="308"/>
      <c r="U50" s="308"/>
      <c r="V50" s="308"/>
      <c r="W50" s="308"/>
      <c r="X50" s="309"/>
      <c r="Y50" s="136"/>
      <c r="Z50" s="136"/>
      <c r="AA50" s="136"/>
      <c r="AB50" s="160"/>
      <c r="AC50" s="160"/>
      <c r="AD50" s="136"/>
      <c r="AE50" s="187"/>
      <c r="AF50" s="187"/>
      <c r="AG50" s="187"/>
      <c r="AH50" s="187"/>
    </row>
    <row r="51" spans="1:34" ht="15" customHeight="1">
      <c r="X51" s="86"/>
      <c r="Y51" s="53"/>
      <c r="Z51" s="53"/>
      <c r="AA51" s="53"/>
      <c r="AB51" s="61"/>
      <c r="AC51" s="61"/>
      <c r="AD51" s="53"/>
      <c r="AE51" s="53"/>
      <c r="AF51" s="53"/>
      <c r="AG51" s="53"/>
      <c r="AH51" s="53"/>
    </row>
    <row r="52" spans="1:34" ht="24.95" customHeight="1">
      <c r="B52" s="127" t="s">
        <v>76</v>
      </c>
      <c r="C52" s="128" t="s">
        <v>44</v>
      </c>
      <c r="D52" s="78"/>
      <c r="E52" s="78"/>
      <c r="F52" s="78"/>
      <c r="G52" s="78"/>
      <c r="H52" s="78"/>
      <c r="I52" s="78"/>
      <c r="J52" s="78"/>
      <c r="K52" s="78"/>
      <c r="L52" s="78"/>
      <c r="M52" s="78"/>
      <c r="N52" s="78"/>
      <c r="O52" s="129"/>
      <c r="P52" s="129"/>
      <c r="Q52" s="129"/>
      <c r="R52" s="129"/>
      <c r="S52" s="129"/>
      <c r="T52" s="129"/>
      <c r="U52" s="129"/>
      <c r="V52" s="129"/>
      <c r="W52" s="129"/>
      <c r="X52" s="138"/>
      <c r="Y52" s="61"/>
      <c r="Z52" s="61"/>
      <c r="AA52" s="61"/>
      <c r="AB52" s="61"/>
      <c r="AC52" s="61"/>
      <c r="AD52" s="61"/>
      <c r="AE52" s="53"/>
      <c r="AF52" s="53"/>
      <c r="AG52" s="53"/>
      <c r="AH52" s="53"/>
    </row>
    <row r="53" spans="1:34" ht="30" hidden="1" customHeight="1">
      <c r="B53" s="260" t="s">
        <v>183</v>
      </c>
      <c r="C53" s="261"/>
      <c r="D53" s="261"/>
      <c r="E53" s="261"/>
      <c r="F53" s="262"/>
      <c r="G53" s="298"/>
      <c r="H53" s="299"/>
      <c r="I53" s="299"/>
      <c r="J53" s="299"/>
      <c r="K53" s="299"/>
      <c r="L53" s="299"/>
      <c r="M53" s="299"/>
      <c r="N53" s="299"/>
      <c r="O53" s="299"/>
      <c r="P53" s="299"/>
      <c r="Q53" s="299"/>
      <c r="R53" s="299"/>
      <c r="S53" s="299"/>
      <c r="T53" s="299"/>
      <c r="U53" s="299"/>
      <c r="V53" s="299"/>
      <c r="W53" s="299"/>
      <c r="X53" s="300"/>
      <c r="Y53" s="133"/>
      <c r="Z53" s="134"/>
      <c r="AA53" s="134"/>
      <c r="AB53" s="134"/>
      <c r="AC53" s="134"/>
      <c r="AD53" s="134"/>
      <c r="AE53" s="53"/>
      <c r="AF53" s="53"/>
      <c r="AG53" s="53"/>
      <c r="AH53" s="53"/>
    </row>
    <row r="54" spans="1:34" ht="51.75" hidden="1" customHeight="1">
      <c r="B54" s="286" t="s">
        <v>77</v>
      </c>
      <c r="C54" s="287"/>
      <c r="D54" s="287"/>
      <c r="E54" s="287"/>
      <c r="F54" s="288"/>
      <c r="G54" s="295"/>
      <c r="H54" s="296"/>
      <c r="I54" s="296"/>
      <c r="J54" s="296"/>
      <c r="K54" s="296"/>
      <c r="L54" s="296"/>
      <c r="M54" s="296"/>
      <c r="N54" s="296"/>
      <c r="O54" s="296"/>
      <c r="P54" s="296"/>
      <c r="Q54" s="296"/>
      <c r="R54" s="296"/>
      <c r="S54" s="296"/>
      <c r="T54" s="296"/>
      <c r="U54" s="296"/>
      <c r="V54" s="296"/>
      <c r="W54" s="296"/>
      <c r="X54" s="297"/>
      <c r="Y54" s="131"/>
      <c r="Z54" s="132"/>
      <c r="AA54" s="132"/>
      <c r="AB54" s="132"/>
      <c r="AC54" s="132"/>
      <c r="AD54" s="132"/>
      <c r="AE54" s="53"/>
      <c r="AF54" s="53"/>
      <c r="AG54" s="53"/>
      <c r="AH54" s="53"/>
    </row>
    <row r="55" spans="1:34" ht="50.1" hidden="1" customHeight="1">
      <c r="B55" s="286" t="s">
        <v>78</v>
      </c>
      <c r="C55" s="287"/>
      <c r="D55" s="287"/>
      <c r="E55" s="287"/>
      <c r="F55" s="288"/>
      <c r="G55" s="282"/>
      <c r="H55" s="283"/>
      <c r="I55" s="283"/>
      <c r="J55" s="283"/>
      <c r="K55" s="283"/>
      <c r="L55" s="283"/>
      <c r="M55" s="283"/>
      <c r="N55" s="283"/>
      <c r="O55" s="283"/>
      <c r="P55" s="283"/>
      <c r="Q55" s="283"/>
      <c r="R55" s="283"/>
      <c r="S55" s="283"/>
      <c r="T55" s="283"/>
      <c r="U55" s="283"/>
      <c r="V55" s="283"/>
      <c r="W55" s="283"/>
      <c r="X55" s="283"/>
      <c r="Y55" s="133"/>
      <c r="Z55" s="134"/>
      <c r="AA55" s="134"/>
      <c r="AB55" s="134"/>
      <c r="AC55" s="134"/>
      <c r="AD55" s="134"/>
      <c r="AE55" s="53"/>
      <c r="AF55" s="53"/>
      <c r="AG55" s="53"/>
      <c r="AH55" s="53"/>
    </row>
    <row r="56" spans="1:34" ht="53.25" hidden="1" customHeight="1">
      <c r="B56" s="286" t="s">
        <v>184</v>
      </c>
      <c r="C56" s="287"/>
      <c r="D56" s="287"/>
      <c r="E56" s="287"/>
      <c r="F56" s="288"/>
      <c r="G56" s="282"/>
      <c r="H56" s="283"/>
      <c r="I56" s="283"/>
      <c r="J56" s="283"/>
      <c r="K56" s="283"/>
      <c r="L56" s="283"/>
      <c r="M56" s="283"/>
      <c r="N56" s="283"/>
      <c r="O56" s="283"/>
      <c r="P56" s="283"/>
      <c r="Q56" s="283"/>
      <c r="R56" s="283"/>
      <c r="S56" s="283"/>
      <c r="T56" s="283"/>
      <c r="U56" s="283"/>
      <c r="V56" s="283"/>
      <c r="W56" s="283"/>
      <c r="X56" s="283"/>
      <c r="Y56" s="133"/>
      <c r="Z56" s="134"/>
      <c r="AA56" s="134"/>
      <c r="AB56" s="134"/>
      <c r="AC56" s="134"/>
      <c r="AD56" s="134"/>
      <c r="AE56" s="53"/>
      <c r="AF56" s="53"/>
      <c r="AG56" s="53"/>
      <c r="AH56" s="53"/>
    </row>
    <row r="57" spans="1:34" ht="29.25" hidden="1" customHeight="1">
      <c r="B57" s="286" t="s">
        <v>195</v>
      </c>
      <c r="C57" s="287"/>
      <c r="D57" s="287"/>
      <c r="E57" s="287"/>
      <c r="F57" s="288"/>
      <c r="G57" s="282"/>
      <c r="H57" s="283"/>
      <c r="I57" s="283"/>
      <c r="J57" s="283"/>
      <c r="K57" s="283"/>
      <c r="L57" s="283"/>
      <c r="M57" s="283"/>
      <c r="N57" s="283"/>
      <c r="O57" s="283"/>
      <c r="P57" s="283"/>
      <c r="Q57" s="283"/>
      <c r="R57" s="283"/>
      <c r="S57" s="283"/>
      <c r="T57" s="283"/>
      <c r="U57" s="283"/>
      <c r="V57" s="283"/>
      <c r="W57" s="283"/>
      <c r="X57" s="283"/>
      <c r="Y57" s="133"/>
      <c r="Z57" s="134"/>
      <c r="AA57" s="134"/>
      <c r="AB57" s="134"/>
      <c r="AC57" s="134"/>
      <c r="AD57" s="134"/>
      <c r="AE57" s="53"/>
      <c r="AF57" s="53"/>
      <c r="AG57" s="53"/>
      <c r="AH57" s="53"/>
    </row>
    <row r="58" spans="1:34" ht="39.950000000000003" customHeight="1">
      <c r="B58" s="281" t="s">
        <v>196</v>
      </c>
      <c r="C58" s="281"/>
      <c r="D58" s="281"/>
      <c r="E58" s="281"/>
      <c r="F58" s="281"/>
      <c r="G58" s="282" t="s">
        <v>268</v>
      </c>
      <c r="H58" s="283" t="s">
        <v>268</v>
      </c>
      <c r="I58" s="283" t="s">
        <v>268</v>
      </c>
      <c r="J58" s="283" t="s">
        <v>268</v>
      </c>
      <c r="K58" s="283" t="s">
        <v>268</v>
      </c>
      <c r="L58" s="283" t="s">
        <v>268</v>
      </c>
      <c r="M58" s="283" t="s">
        <v>268</v>
      </c>
      <c r="N58" s="283" t="s">
        <v>268</v>
      </c>
      <c r="O58" s="283" t="s">
        <v>268</v>
      </c>
      <c r="P58" s="283" t="s">
        <v>268</v>
      </c>
      <c r="Q58" s="283" t="s">
        <v>268</v>
      </c>
      <c r="R58" s="283" t="s">
        <v>268</v>
      </c>
      <c r="S58" s="283" t="s">
        <v>268</v>
      </c>
      <c r="T58" s="283" t="s">
        <v>268</v>
      </c>
      <c r="U58" s="283" t="s">
        <v>268</v>
      </c>
      <c r="V58" s="283" t="s">
        <v>268</v>
      </c>
      <c r="W58" s="283" t="s">
        <v>268</v>
      </c>
      <c r="X58" s="283" t="s">
        <v>268</v>
      </c>
      <c r="Y58" s="133"/>
      <c r="Z58" s="134"/>
      <c r="AA58" s="134"/>
      <c r="AB58" s="134"/>
      <c r="AC58" s="134"/>
      <c r="AD58" s="134"/>
      <c r="AE58" s="53"/>
      <c r="AF58" s="53"/>
      <c r="AG58" s="53"/>
      <c r="AH58" s="53"/>
    </row>
    <row r="59" spans="1:34" ht="60" hidden="1" customHeight="1">
      <c r="B59" s="281" t="s">
        <v>197</v>
      </c>
      <c r="C59" s="281"/>
      <c r="D59" s="281"/>
      <c r="E59" s="281"/>
      <c r="F59" s="281"/>
      <c r="G59" s="282"/>
      <c r="H59" s="283"/>
      <c r="I59" s="283"/>
      <c r="J59" s="283"/>
      <c r="K59" s="283"/>
      <c r="L59" s="283"/>
      <c r="M59" s="283"/>
      <c r="N59" s="283"/>
      <c r="O59" s="283"/>
      <c r="P59" s="283"/>
      <c r="Q59" s="283"/>
      <c r="R59" s="283"/>
      <c r="S59" s="283"/>
      <c r="T59" s="283"/>
      <c r="U59" s="283"/>
      <c r="V59" s="283"/>
      <c r="W59" s="283"/>
      <c r="X59" s="283"/>
      <c r="Y59" s="133"/>
      <c r="Z59" s="134"/>
      <c r="AA59" s="134"/>
      <c r="AB59" s="134"/>
      <c r="AC59" s="134"/>
      <c r="AD59" s="134"/>
      <c r="AE59" s="53"/>
      <c r="AF59" s="53"/>
      <c r="AG59" s="53"/>
      <c r="AH59" s="53"/>
    </row>
    <row r="60" spans="1:34" ht="53.25" hidden="1" customHeight="1">
      <c r="B60" s="280" t="s">
        <v>240</v>
      </c>
      <c r="C60" s="281"/>
      <c r="D60" s="281"/>
      <c r="E60" s="281"/>
      <c r="F60" s="281"/>
      <c r="G60" s="282"/>
      <c r="H60" s="283"/>
      <c r="I60" s="283"/>
      <c r="J60" s="283"/>
      <c r="K60" s="283"/>
      <c r="L60" s="283"/>
      <c r="M60" s="283"/>
      <c r="N60" s="283"/>
      <c r="O60" s="283"/>
      <c r="P60" s="283"/>
      <c r="Q60" s="283"/>
      <c r="R60" s="283"/>
      <c r="S60" s="283"/>
      <c r="T60" s="283"/>
      <c r="U60" s="283"/>
      <c r="V60" s="283"/>
      <c r="W60" s="283"/>
      <c r="X60" s="283"/>
      <c r="Y60" s="133"/>
      <c r="Z60" s="134"/>
      <c r="AA60" s="134"/>
      <c r="AB60" s="134"/>
      <c r="AC60" s="134"/>
      <c r="AD60" s="134"/>
      <c r="AE60" s="53"/>
      <c r="AF60" s="53"/>
      <c r="AG60" s="53"/>
      <c r="AH60" s="53"/>
    </row>
    <row r="61" spans="1:34" ht="60" customHeight="1">
      <c r="B61" s="280" t="s">
        <v>198</v>
      </c>
      <c r="C61" s="281"/>
      <c r="D61" s="281"/>
      <c r="E61" s="281"/>
      <c r="F61" s="281"/>
      <c r="G61" s="282" t="s">
        <v>309</v>
      </c>
      <c r="H61" s="283" t="s">
        <v>269</v>
      </c>
      <c r="I61" s="283" t="s">
        <v>269</v>
      </c>
      <c r="J61" s="283" t="s">
        <v>269</v>
      </c>
      <c r="K61" s="283" t="s">
        <v>269</v>
      </c>
      <c r="L61" s="283" t="s">
        <v>269</v>
      </c>
      <c r="M61" s="283" t="s">
        <v>269</v>
      </c>
      <c r="N61" s="283" t="s">
        <v>269</v>
      </c>
      <c r="O61" s="283" t="s">
        <v>269</v>
      </c>
      <c r="P61" s="283" t="s">
        <v>269</v>
      </c>
      <c r="Q61" s="283" t="s">
        <v>269</v>
      </c>
      <c r="R61" s="283" t="s">
        <v>269</v>
      </c>
      <c r="S61" s="283" t="s">
        <v>269</v>
      </c>
      <c r="T61" s="283" t="s">
        <v>269</v>
      </c>
      <c r="U61" s="283" t="s">
        <v>269</v>
      </c>
      <c r="V61" s="283" t="s">
        <v>269</v>
      </c>
      <c r="W61" s="283" t="s">
        <v>269</v>
      </c>
      <c r="X61" s="283" t="s">
        <v>269</v>
      </c>
      <c r="Y61" s="133"/>
      <c r="Z61" s="134"/>
      <c r="AA61" s="134"/>
      <c r="AB61" s="134"/>
      <c r="AC61" s="134"/>
      <c r="AD61" s="134"/>
      <c r="AE61" s="53"/>
      <c r="AF61" s="53"/>
      <c r="AG61" s="53"/>
      <c r="AH61" s="53"/>
    </row>
    <row r="62" spans="1:34" ht="60" hidden="1" customHeight="1">
      <c r="B62" s="280" t="s">
        <v>199</v>
      </c>
      <c r="C62" s="281"/>
      <c r="D62" s="281"/>
      <c r="E62" s="281"/>
      <c r="F62" s="281"/>
      <c r="G62" s="282"/>
      <c r="H62" s="283"/>
      <c r="I62" s="283"/>
      <c r="J62" s="283"/>
      <c r="K62" s="283"/>
      <c r="L62" s="283"/>
      <c r="M62" s="283"/>
      <c r="N62" s="283"/>
      <c r="O62" s="283"/>
      <c r="P62" s="283"/>
      <c r="Q62" s="283"/>
      <c r="R62" s="283"/>
      <c r="S62" s="283"/>
      <c r="T62" s="283"/>
      <c r="U62" s="283"/>
      <c r="V62" s="283"/>
      <c r="W62" s="283"/>
      <c r="X62" s="283"/>
      <c r="Y62" s="133"/>
      <c r="Z62" s="134"/>
      <c r="AA62" s="134"/>
      <c r="AB62" s="134"/>
      <c r="AC62" s="134"/>
      <c r="AD62" s="134"/>
      <c r="AE62" s="53"/>
      <c r="AF62" s="53"/>
      <c r="AG62" s="53"/>
      <c r="AH62" s="53"/>
    </row>
    <row r="63" spans="1:34" ht="60" hidden="1" customHeight="1">
      <c r="B63" s="281"/>
      <c r="C63" s="281"/>
      <c r="D63" s="281"/>
      <c r="E63" s="281"/>
      <c r="F63" s="281"/>
      <c r="G63" s="282"/>
      <c r="H63" s="283"/>
      <c r="I63" s="283"/>
      <c r="J63" s="283"/>
      <c r="K63" s="283"/>
      <c r="L63" s="283"/>
      <c r="M63" s="283"/>
      <c r="N63" s="283"/>
      <c r="O63" s="283"/>
      <c r="P63" s="283"/>
      <c r="Q63" s="283"/>
      <c r="R63" s="283"/>
      <c r="S63" s="283"/>
      <c r="T63" s="283"/>
      <c r="U63" s="283"/>
      <c r="V63" s="283"/>
      <c r="W63" s="283"/>
      <c r="X63" s="283"/>
      <c r="Y63" s="133"/>
      <c r="Z63" s="134"/>
      <c r="AA63" s="134"/>
      <c r="AB63" s="134"/>
      <c r="AC63" s="134"/>
      <c r="AD63" s="134"/>
      <c r="AE63" s="53"/>
      <c r="AF63" s="53"/>
      <c r="AG63" s="53"/>
      <c r="AH63" s="53"/>
    </row>
    <row r="64" spans="1:34" ht="39.950000000000003" hidden="1" customHeight="1">
      <c r="B64" s="281" t="s">
        <v>207</v>
      </c>
      <c r="C64" s="281"/>
      <c r="D64" s="281"/>
      <c r="E64" s="281"/>
      <c r="F64" s="281"/>
      <c r="G64" s="282"/>
      <c r="H64" s="283"/>
      <c r="I64" s="283"/>
      <c r="J64" s="283"/>
      <c r="K64" s="283"/>
      <c r="L64" s="283"/>
      <c r="M64" s="283"/>
      <c r="N64" s="283"/>
      <c r="O64" s="283"/>
      <c r="P64" s="283"/>
      <c r="Q64" s="283"/>
      <c r="R64" s="283"/>
      <c r="S64" s="283"/>
      <c r="T64" s="283"/>
      <c r="U64" s="283"/>
      <c r="V64" s="283"/>
      <c r="W64" s="283"/>
      <c r="X64" s="283"/>
      <c r="Y64" s="133"/>
      <c r="Z64" s="134"/>
      <c r="AA64" s="134"/>
      <c r="AB64" s="134"/>
      <c r="AC64" s="134"/>
      <c r="AD64" s="134"/>
      <c r="AE64" s="53"/>
      <c r="AF64" s="53"/>
      <c r="AG64" s="53"/>
      <c r="AH64" s="53"/>
    </row>
    <row r="65" spans="1:34" ht="39.950000000000003" hidden="1" customHeight="1">
      <c r="A65" s="14" t="s">
        <v>185</v>
      </c>
      <c r="B65" s="281" t="s">
        <v>207</v>
      </c>
      <c r="C65" s="281"/>
      <c r="D65" s="281"/>
      <c r="E65" s="281"/>
      <c r="F65" s="281"/>
      <c r="G65" s="282"/>
      <c r="H65" s="283"/>
      <c r="I65" s="283"/>
      <c r="J65" s="283"/>
      <c r="K65" s="283"/>
      <c r="L65" s="283"/>
      <c r="M65" s="283"/>
      <c r="N65" s="283"/>
      <c r="O65" s="283"/>
      <c r="P65" s="283"/>
      <c r="Q65" s="283"/>
      <c r="R65" s="283"/>
      <c r="S65" s="283"/>
      <c r="T65" s="283"/>
      <c r="U65" s="283"/>
      <c r="V65" s="283"/>
      <c r="W65" s="283"/>
      <c r="X65" s="283"/>
      <c r="Y65" s="133"/>
      <c r="Z65" s="134"/>
      <c r="AA65" s="134"/>
      <c r="AB65" s="134"/>
      <c r="AC65" s="134"/>
      <c r="AD65" s="134"/>
      <c r="AE65" s="53"/>
      <c r="AF65" s="53"/>
      <c r="AG65" s="53"/>
      <c r="AH65" s="53"/>
    </row>
    <row r="66" spans="1:34" ht="56.25" hidden="1" customHeight="1">
      <c r="A66" s="14" t="s">
        <v>185</v>
      </c>
      <c r="B66" s="281" t="s">
        <v>207</v>
      </c>
      <c r="C66" s="281"/>
      <c r="D66" s="281"/>
      <c r="E66" s="281"/>
      <c r="F66" s="281"/>
      <c r="G66" s="282"/>
      <c r="H66" s="283"/>
      <c r="I66" s="283"/>
      <c r="J66" s="283"/>
      <c r="K66" s="283"/>
      <c r="L66" s="283"/>
      <c r="M66" s="283"/>
      <c r="N66" s="283"/>
      <c r="O66" s="283"/>
      <c r="P66" s="283"/>
      <c r="Q66" s="283"/>
      <c r="R66" s="283"/>
      <c r="S66" s="283"/>
      <c r="T66" s="283"/>
      <c r="U66" s="283"/>
      <c r="V66" s="283"/>
      <c r="W66" s="283"/>
      <c r="X66" s="283"/>
      <c r="Y66" s="133"/>
      <c r="Z66" s="134"/>
      <c r="AA66" s="134"/>
      <c r="AB66" s="134"/>
      <c r="AC66" s="134"/>
      <c r="AD66" s="134"/>
      <c r="AE66" s="53"/>
      <c r="AF66" s="53"/>
      <c r="AG66" s="53"/>
      <c r="AH66" s="53"/>
    </row>
    <row r="67" spans="1:34" ht="69.95" hidden="1" customHeight="1">
      <c r="B67" s="281" t="s">
        <v>208</v>
      </c>
      <c r="C67" s="281"/>
      <c r="D67" s="281"/>
      <c r="E67" s="281"/>
      <c r="F67" s="281"/>
      <c r="G67" s="282"/>
      <c r="H67" s="283"/>
      <c r="I67" s="283"/>
      <c r="J67" s="283"/>
      <c r="K67" s="283"/>
      <c r="L67" s="283"/>
      <c r="M67" s="283"/>
      <c r="N67" s="283"/>
      <c r="O67" s="283"/>
      <c r="P67" s="283"/>
      <c r="Q67" s="283"/>
      <c r="R67" s="283"/>
      <c r="S67" s="283"/>
      <c r="T67" s="283"/>
      <c r="U67" s="283"/>
      <c r="V67" s="283"/>
      <c r="W67" s="283"/>
      <c r="X67" s="283"/>
      <c r="Y67" s="133"/>
      <c r="Z67" s="134"/>
      <c r="AA67" s="134"/>
      <c r="AB67" s="134"/>
      <c r="AC67" s="134"/>
      <c r="AD67" s="134"/>
      <c r="AE67" s="53"/>
      <c r="AF67" s="53"/>
      <c r="AG67" s="53"/>
      <c r="AH67" s="53"/>
    </row>
    <row r="68" spans="1:34" ht="45" hidden="1" customHeight="1">
      <c r="B68" s="286" t="s">
        <v>206</v>
      </c>
      <c r="C68" s="287"/>
      <c r="D68" s="287"/>
      <c r="E68" s="287"/>
      <c r="F68" s="288"/>
      <c r="G68" s="282"/>
      <c r="H68" s="283"/>
      <c r="I68" s="283"/>
      <c r="J68" s="283"/>
      <c r="K68" s="283"/>
      <c r="L68" s="283"/>
      <c r="M68" s="283"/>
      <c r="N68" s="283"/>
      <c r="O68" s="283"/>
      <c r="P68" s="283"/>
      <c r="Q68" s="283"/>
      <c r="R68" s="283"/>
      <c r="S68" s="283"/>
      <c r="T68" s="283"/>
      <c r="U68" s="283"/>
      <c r="V68" s="283"/>
      <c r="W68" s="283"/>
      <c r="X68" s="283"/>
      <c r="Y68" s="133"/>
      <c r="Z68" s="134"/>
      <c r="AA68" s="134"/>
      <c r="AB68" s="134"/>
      <c r="AC68" s="134"/>
      <c r="AD68" s="134"/>
      <c r="AE68" s="53"/>
      <c r="AF68" s="53"/>
      <c r="AG68" s="53"/>
      <c r="AH68" s="53"/>
    </row>
    <row r="69" spans="1:34" ht="39.950000000000003" customHeight="1">
      <c r="B69" s="286" t="s">
        <v>280</v>
      </c>
      <c r="C69" s="287"/>
      <c r="D69" s="287"/>
      <c r="E69" s="287"/>
      <c r="F69" s="288"/>
      <c r="G69" s="282" t="s">
        <v>270</v>
      </c>
      <c r="H69" s="283" t="s">
        <v>270</v>
      </c>
      <c r="I69" s="283" t="s">
        <v>270</v>
      </c>
      <c r="J69" s="283" t="s">
        <v>270</v>
      </c>
      <c r="K69" s="283" t="s">
        <v>270</v>
      </c>
      <c r="L69" s="283" t="s">
        <v>270</v>
      </c>
      <c r="M69" s="283" t="s">
        <v>270</v>
      </c>
      <c r="N69" s="283" t="s">
        <v>270</v>
      </c>
      <c r="O69" s="283" t="s">
        <v>270</v>
      </c>
      <c r="P69" s="283" t="s">
        <v>270</v>
      </c>
      <c r="Q69" s="283" t="s">
        <v>270</v>
      </c>
      <c r="R69" s="283" t="s">
        <v>270</v>
      </c>
      <c r="S69" s="283" t="s">
        <v>270</v>
      </c>
      <c r="T69" s="283" t="s">
        <v>270</v>
      </c>
      <c r="U69" s="283" t="s">
        <v>270</v>
      </c>
      <c r="V69" s="283" t="s">
        <v>270</v>
      </c>
      <c r="W69" s="283" t="s">
        <v>270</v>
      </c>
      <c r="X69" s="283" t="s">
        <v>270</v>
      </c>
      <c r="Y69" s="133"/>
      <c r="Z69" s="134"/>
      <c r="AA69" s="134"/>
      <c r="AB69" s="134"/>
      <c r="AC69" s="134"/>
      <c r="AD69" s="134"/>
      <c r="AE69" s="53"/>
      <c r="AF69" s="53"/>
      <c r="AG69" s="53"/>
      <c r="AH69" s="53"/>
    </row>
    <row r="70" spans="1:34" ht="60" customHeight="1">
      <c r="B70" s="286" t="s">
        <v>205</v>
      </c>
      <c r="C70" s="287"/>
      <c r="D70" s="287"/>
      <c r="E70" s="287"/>
      <c r="F70" s="288"/>
      <c r="G70" s="282" t="s">
        <v>311</v>
      </c>
      <c r="H70" s="283" t="s">
        <v>271</v>
      </c>
      <c r="I70" s="283" t="s">
        <v>271</v>
      </c>
      <c r="J70" s="283" t="s">
        <v>271</v>
      </c>
      <c r="K70" s="283" t="s">
        <v>271</v>
      </c>
      <c r="L70" s="283" t="s">
        <v>271</v>
      </c>
      <c r="M70" s="283" t="s">
        <v>271</v>
      </c>
      <c r="N70" s="283" t="s">
        <v>271</v>
      </c>
      <c r="O70" s="283" t="s">
        <v>271</v>
      </c>
      <c r="P70" s="283" t="s">
        <v>271</v>
      </c>
      <c r="Q70" s="283" t="s">
        <v>271</v>
      </c>
      <c r="R70" s="283" t="s">
        <v>271</v>
      </c>
      <c r="S70" s="283" t="s">
        <v>271</v>
      </c>
      <c r="T70" s="283" t="s">
        <v>271</v>
      </c>
      <c r="U70" s="283" t="s">
        <v>271</v>
      </c>
      <c r="V70" s="283" t="s">
        <v>271</v>
      </c>
      <c r="W70" s="283" t="s">
        <v>271</v>
      </c>
      <c r="X70" s="283" t="s">
        <v>271</v>
      </c>
      <c r="Y70" s="133"/>
      <c r="Z70" s="134"/>
      <c r="AA70" s="134"/>
      <c r="AB70" s="134"/>
      <c r="AC70" s="134"/>
      <c r="AD70" s="134"/>
      <c r="AE70" s="53"/>
      <c r="AF70" s="53"/>
      <c r="AG70" s="53"/>
      <c r="AH70" s="53"/>
    </row>
    <row r="71" spans="1:34" ht="72" hidden="1" customHeight="1">
      <c r="B71" s="286" t="s">
        <v>186</v>
      </c>
      <c r="C71" s="287"/>
      <c r="D71" s="287"/>
      <c r="E71" s="287"/>
      <c r="F71" s="288"/>
      <c r="G71" s="292"/>
      <c r="H71" s="293"/>
      <c r="I71" s="293"/>
      <c r="J71" s="293"/>
      <c r="K71" s="293"/>
      <c r="L71" s="293"/>
      <c r="M71" s="293"/>
      <c r="N71" s="293"/>
      <c r="O71" s="293"/>
      <c r="P71" s="293"/>
      <c r="Q71" s="293"/>
      <c r="R71" s="293"/>
      <c r="S71" s="293"/>
      <c r="T71" s="293"/>
      <c r="U71" s="293"/>
      <c r="V71" s="293"/>
      <c r="W71" s="293"/>
      <c r="X71" s="293"/>
      <c r="Y71" s="135"/>
      <c r="Z71" s="136"/>
      <c r="AA71" s="136"/>
      <c r="AB71" s="136"/>
      <c r="AC71" s="136"/>
      <c r="AD71" s="136"/>
      <c r="AE71" s="53"/>
      <c r="AF71" s="53"/>
      <c r="AG71" s="53"/>
      <c r="AH71" s="53"/>
    </row>
    <row r="72" spans="1:34" ht="60" customHeight="1">
      <c r="B72" s="286" t="s">
        <v>187</v>
      </c>
      <c r="C72" s="287"/>
      <c r="D72" s="287"/>
      <c r="E72" s="287"/>
      <c r="F72" s="288"/>
      <c r="G72" s="282" t="s">
        <v>310</v>
      </c>
      <c r="H72" s="283" t="s">
        <v>272</v>
      </c>
      <c r="I72" s="283" t="s">
        <v>272</v>
      </c>
      <c r="J72" s="283" t="s">
        <v>272</v>
      </c>
      <c r="K72" s="283" t="s">
        <v>272</v>
      </c>
      <c r="L72" s="283" t="s">
        <v>272</v>
      </c>
      <c r="M72" s="283" t="s">
        <v>272</v>
      </c>
      <c r="N72" s="283" t="s">
        <v>272</v>
      </c>
      <c r="O72" s="283" t="s">
        <v>272</v>
      </c>
      <c r="P72" s="283" t="s">
        <v>272</v>
      </c>
      <c r="Q72" s="283" t="s">
        <v>272</v>
      </c>
      <c r="R72" s="283" t="s">
        <v>272</v>
      </c>
      <c r="S72" s="283" t="s">
        <v>272</v>
      </c>
      <c r="T72" s="283" t="s">
        <v>272</v>
      </c>
      <c r="U72" s="283" t="s">
        <v>272</v>
      </c>
      <c r="V72" s="283" t="s">
        <v>272</v>
      </c>
      <c r="W72" s="283" t="s">
        <v>272</v>
      </c>
      <c r="X72" s="283" t="s">
        <v>272</v>
      </c>
      <c r="Y72" s="135"/>
      <c r="Z72" s="136"/>
      <c r="AA72" s="136"/>
      <c r="AB72" s="136"/>
      <c r="AC72" s="136"/>
      <c r="AD72" s="136"/>
      <c r="AE72" s="53"/>
      <c r="AF72" s="53"/>
      <c r="AG72" s="53"/>
      <c r="AH72" s="53"/>
    </row>
    <row r="73" spans="1:34" ht="60" customHeight="1">
      <c r="B73" s="286" t="s">
        <v>79</v>
      </c>
      <c r="C73" s="287"/>
      <c r="D73" s="287"/>
      <c r="E73" s="287"/>
      <c r="F73" s="288"/>
      <c r="G73" s="282" t="s">
        <v>312</v>
      </c>
      <c r="H73" s="283" t="s">
        <v>273</v>
      </c>
      <c r="I73" s="283" t="s">
        <v>273</v>
      </c>
      <c r="J73" s="283" t="s">
        <v>273</v>
      </c>
      <c r="K73" s="283" t="s">
        <v>273</v>
      </c>
      <c r="L73" s="283" t="s">
        <v>273</v>
      </c>
      <c r="M73" s="283" t="s">
        <v>273</v>
      </c>
      <c r="N73" s="283" t="s">
        <v>273</v>
      </c>
      <c r="O73" s="283" t="s">
        <v>273</v>
      </c>
      <c r="P73" s="283" t="s">
        <v>273</v>
      </c>
      <c r="Q73" s="283" t="s">
        <v>273</v>
      </c>
      <c r="R73" s="283" t="s">
        <v>273</v>
      </c>
      <c r="S73" s="283" t="s">
        <v>273</v>
      </c>
      <c r="T73" s="283" t="s">
        <v>273</v>
      </c>
      <c r="U73" s="283" t="s">
        <v>273</v>
      </c>
      <c r="V73" s="283" t="s">
        <v>273</v>
      </c>
      <c r="W73" s="283" t="s">
        <v>273</v>
      </c>
      <c r="X73" s="283" t="s">
        <v>273</v>
      </c>
      <c r="Y73" s="133"/>
      <c r="Z73" s="134"/>
      <c r="AA73" s="134"/>
      <c r="AB73" s="134"/>
      <c r="AC73" s="134"/>
      <c r="AD73" s="134"/>
      <c r="AE73" s="53"/>
      <c r="AF73" s="53"/>
      <c r="AG73" s="53"/>
      <c r="AH73" s="53"/>
    </row>
    <row r="74" spans="1:34" ht="33" hidden="1" customHeight="1">
      <c r="B74" s="286" t="s">
        <v>249</v>
      </c>
      <c r="C74" s="287"/>
      <c r="D74" s="287"/>
      <c r="E74" s="287"/>
      <c r="F74" s="288"/>
      <c r="G74" s="282"/>
      <c r="H74" s="283"/>
      <c r="I74" s="283"/>
      <c r="J74" s="283"/>
      <c r="K74" s="283"/>
      <c r="L74" s="283"/>
      <c r="M74" s="283"/>
      <c r="N74" s="283"/>
      <c r="O74" s="283"/>
      <c r="P74" s="283"/>
      <c r="Q74" s="283"/>
      <c r="R74" s="283"/>
      <c r="S74" s="283"/>
      <c r="T74" s="283"/>
      <c r="U74" s="283"/>
      <c r="V74" s="283"/>
      <c r="W74" s="283"/>
      <c r="X74" s="283"/>
      <c r="Y74" s="133"/>
      <c r="Z74" s="134"/>
      <c r="AA74" s="134"/>
      <c r="AB74" s="134"/>
      <c r="AC74" s="134"/>
      <c r="AD74" s="134"/>
      <c r="AE74" s="53"/>
      <c r="AF74" s="53"/>
      <c r="AG74" s="53"/>
      <c r="AH74" s="53"/>
    </row>
    <row r="75" spans="1:34" ht="50.1" hidden="1" customHeight="1">
      <c r="B75" s="286" t="s">
        <v>244</v>
      </c>
      <c r="C75" s="287"/>
      <c r="D75" s="287"/>
      <c r="E75" s="287"/>
      <c r="F75" s="288"/>
      <c r="G75" s="282"/>
      <c r="H75" s="283"/>
      <c r="I75" s="283"/>
      <c r="J75" s="283"/>
      <c r="K75" s="283"/>
      <c r="L75" s="283"/>
      <c r="M75" s="283"/>
      <c r="N75" s="283"/>
      <c r="O75" s="283"/>
      <c r="P75" s="283"/>
      <c r="Q75" s="283"/>
      <c r="R75" s="283"/>
      <c r="S75" s="283"/>
      <c r="T75" s="283"/>
      <c r="U75" s="283"/>
      <c r="V75" s="283"/>
      <c r="W75" s="283"/>
      <c r="X75" s="283"/>
      <c r="Y75" s="133"/>
      <c r="Z75" s="134"/>
      <c r="AA75" s="134"/>
      <c r="AB75" s="134"/>
      <c r="AC75" s="134"/>
      <c r="AD75" s="134"/>
      <c r="AE75" s="53"/>
      <c r="AF75" s="53"/>
      <c r="AG75" s="53"/>
      <c r="AH75" s="53"/>
    </row>
    <row r="76" spans="1:34" ht="45" hidden="1" customHeight="1">
      <c r="B76" s="286" t="s">
        <v>245</v>
      </c>
      <c r="C76" s="287"/>
      <c r="D76" s="287"/>
      <c r="E76" s="287"/>
      <c r="F76" s="288"/>
      <c r="G76" s="282"/>
      <c r="H76" s="283"/>
      <c r="I76" s="283"/>
      <c r="J76" s="283"/>
      <c r="K76" s="283"/>
      <c r="L76" s="283"/>
      <c r="M76" s="283"/>
      <c r="N76" s="283"/>
      <c r="O76" s="283"/>
      <c r="P76" s="283"/>
      <c r="Q76" s="283"/>
      <c r="R76" s="283"/>
      <c r="S76" s="283"/>
      <c r="T76" s="283"/>
      <c r="U76" s="283"/>
      <c r="V76" s="283"/>
      <c r="W76" s="283"/>
      <c r="X76" s="283"/>
      <c r="Y76" s="133"/>
      <c r="Z76" s="134"/>
      <c r="AA76" s="134"/>
      <c r="AB76" s="134"/>
      <c r="AC76" s="134"/>
      <c r="AD76" s="134"/>
      <c r="AE76" s="53"/>
      <c r="AF76" s="53"/>
      <c r="AG76" s="53"/>
      <c r="AH76" s="53"/>
    </row>
    <row r="77" spans="1:34" ht="60" customHeight="1">
      <c r="B77" s="286" t="s">
        <v>204</v>
      </c>
      <c r="C77" s="287"/>
      <c r="D77" s="287"/>
      <c r="E77" s="287"/>
      <c r="F77" s="288"/>
      <c r="G77" s="282" t="s">
        <v>313</v>
      </c>
      <c r="H77" s="283" t="s">
        <v>274</v>
      </c>
      <c r="I77" s="283" t="s">
        <v>274</v>
      </c>
      <c r="J77" s="283" t="s">
        <v>274</v>
      </c>
      <c r="K77" s="283" t="s">
        <v>274</v>
      </c>
      <c r="L77" s="283" t="s">
        <v>274</v>
      </c>
      <c r="M77" s="283" t="s">
        <v>274</v>
      </c>
      <c r="N77" s="283" t="s">
        <v>274</v>
      </c>
      <c r="O77" s="283" t="s">
        <v>274</v>
      </c>
      <c r="P77" s="283" t="s">
        <v>274</v>
      </c>
      <c r="Q77" s="283" t="s">
        <v>274</v>
      </c>
      <c r="R77" s="283" t="s">
        <v>274</v>
      </c>
      <c r="S77" s="283" t="s">
        <v>274</v>
      </c>
      <c r="T77" s="283" t="s">
        <v>274</v>
      </c>
      <c r="U77" s="283" t="s">
        <v>274</v>
      </c>
      <c r="V77" s="283" t="s">
        <v>274</v>
      </c>
      <c r="W77" s="283" t="s">
        <v>274</v>
      </c>
      <c r="X77" s="283" t="s">
        <v>274</v>
      </c>
      <c r="Y77" s="133"/>
      <c r="Z77" s="134"/>
      <c r="AA77" s="134"/>
      <c r="AB77" s="134"/>
      <c r="AC77" s="134"/>
      <c r="AD77" s="134"/>
      <c r="AE77" s="53"/>
      <c r="AF77" s="53"/>
      <c r="AG77" s="53"/>
      <c r="AH77" s="53"/>
    </row>
    <row r="78" spans="1:34" ht="39.950000000000003" customHeight="1">
      <c r="B78" s="286" t="s">
        <v>203</v>
      </c>
      <c r="C78" s="287"/>
      <c r="D78" s="287"/>
      <c r="E78" s="287"/>
      <c r="F78" s="288"/>
      <c r="G78" s="282" t="s">
        <v>314</v>
      </c>
      <c r="H78" s="283" t="s">
        <v>275</v>
      </c>
      <c r="I78" s="283" t="s">
        <v>275</v>
      </c>
      <c r="J78" s="283" t="s">
        <v>275</v>
      </c>
      <c r="K78" s="283" t="s">
        <v>275</v>
      </c>
      <c r="L78" s="283" t="s">
        <v>275</v>
      </c>
      <c r="M78" s="283" t="s">
        <v>275</v>
      </c>
      <c r="N78" s="283" t="s">
        <v>275</v>
      </c>
      <c r="O78" s="283" t="s">
        <v>275</v>
      </c>
      <c r="P78" s="283" t="s">
        <v>275</v>
      </c>
      <c r="Q78" s="283" t="s">
        <v>275</v>
      </c>
      <c r="R78" s="283" t="s">
        <v>275</v>
      </c>
      <c r="S78" s="283" t="s">
        <v>275</v>
      </c>
      <c r="T78" s="283" t="s">
        <v>275</v>
      </c>
      <c r="U78" s="283" t="s">
        <v>275</v>
      </c>
      <c r="V78" s="283" t="s">
        <v>275</v>
      </c>
      <c r="W78" s="283" t="s">
        <v>275</v>
      </c>
      <c r="X78" s="283" t="s">
        <v>275</v>
      </c>
      <c r="Y78" s="133"/>
      <c r="Z78" s="134"/>
      <c r="AA78" s="134"/>
      <c r="AB78" s="134"/>
      <c r="AC78" s="134"/>
      <c r="AD78" s="134"/>
      <c r="AE78" s="53"/>
      <c r="AF78" s="53"/>
      <c r="AG78" s="53"/>
      <c r="AH78" s="53"/>
    </row>
    <row r="79" spans="1:34" ht="39.950000000000003" customHeight="1">
      <c r="B79" s="286" t="s">
        <v>202</v>
      </c>
      <c r="C79" s="287"/>
      <c r="D79" s="287"/>
      <c r="E79" s="287"/>
      <c r="F79" s="288"/>
      <c r="G79" s="282" t="s">
        <v>276</v>
      </c>
      <c r="H79" s="283" t="s">
        <v>276</v>
      </c>
      <c r="I79" s="283" t="s">
        <v>276</v>
      </c>
      <c r="J79" s="283" t="s">
        <v>276</v>
      </c>
      <c r="K79" s="283" t="s">
        <v>276</v>
      </c>
      <c r="L79" s="283" t="s">
        <v>276</v>
      </c>
      <c r="M79" s="283" t="s">
        <v>276</v>
      </c>
      <c r="N79" s="283" t="s">
        <v>276</v>
      </c>
      <c r="O79" s="283" t="s">
        <v>276</v>
      </c>
      <c r="P79" s="283" t="s">
        <v>276</v>
      </c>
      <c r="Q79" s="283" t="s">
        <v>276</v>
      </c>
      <c r="R79" s="283" t="s">
        <v>276</v>
      </c>
      <c r="S79" s="283" t="s">
        <v>276</v>
      </c>
      <c r="T79" s="283" t="s">
        <v>276</v>
      </c>
      <c r="U79" s="283" t="s">
        <v>276</v>
      </c>
      <c r="V79" s="283" t="s">
        <v>276</v>
      </c>
      <c r="W79" s="283" t="s">
        <v>276</v>
      </c>
      <c r="X79" s="283" t="s">
        <v>276</v>
      </c>
      <c r="Y79" s="133"/>
      <c r="Z79" s="134"/>
      <c r="AA79" s="134"/>
      <c r="AB79" s="134"/>
      <c r="AC79" s="134"/>
      <c r="AD79" s="134"/>
      <c r="AE79" s="53"/>
      <c r="AF79" s="53"/>
      <c r="AG79" s="53"/>
      <c r="AH79" s="53"/>
    </row>
    <row r="80" spans="1:34" ht="63" hidden="1" customHeight="1">
      <c r="B80" s="286" t="s">
        <v>201</v>
      </c>
      <c r="C80" s="287"/>
      <c r="D80" s="287"/>
      <c r="E80" s="287"/>
      <c r="F80" s="288"/>
      <c r="G80" s="282"/>
      <c r="H80" s="283"/>
      <c r="I80" s="283"/>
      <c r="J80" s="283"/>
      <c r="K80" s="283"/>
      <c r="L80" s="283"/>
      <c r="M80" s="283"/>
      <c r="N80" s="283"/>
      <c r="O80" s="283"/>
      <c r="P80" s="283"/>
      <c r="Q80" s="283"/>
      <c r="R80" s="283"/>
      <c r="S80" s="283"/>
      <c r="T80" s="283"/>
      <c r="U80" s="283"/>
      <c r="V80" s="283"/>
      <c r="W80" s="283"/>
      <c r="X80" s="283"/>
      <c r="Y80" s="133"/>
      <c r="Z80" s="134"/>
      <c r="AA80" s="134"/>
      <c r="AB80" s="134"/>
      <c r="AC80" s="134"/>
      <c r="AD80" s="134"/>
      <c r="AE80" s="53"/>
      <c r="AF80" s="53"/>
      <c r="AG80" s="53"/>
      <c r="AH80" s="53"/>
    </row>
    <row r="81" spans="1:44" ht="45" hidden="1" customHeight="1">
      <c r="B81" s="281" t="s">
        <v>200</v>
      </c>
      <c r="C81" s="281"/>
      <c r="D81" s="281"/>
      <c r="E81" s="281"/>
      <c r="F81" s="281"/>
      <c r="G81" s="282"/>
      <c r="H81" s="283"/>
      <c r="I81" s="283"/>
      <c r="J81" s="283"/>
      <c r="K81" s="283"/>
      <c r="L81" s="283"/>
      <c r="M81" s="283"/>
      <c r="N81" s="283"/>
      <c r="O81" s="283"/>
      <c r="P81" s="283"/>
      <c r="Q81" s="283"/>
      <c r="R81" s="283"/>
      <c r="S81" s="283"/>
      <c r="T81" s="283"/>
      <c r="U81" s="283"/>
      <c r="V81" s="283"/>
      <c r="W81" s="283"/>
      <c r="X81" s="317"/>
      <c r="Y81" s="133"/>
      <c r="Z81" s="134"/>
      <c r="AA81" s="134"/>
      <c r="AB81" s="134"/>
      <c r="AC81" s="134"/>
      <c r="AD81" s="134"/>
      <c r="AE81" s="53"/>
      <c r="AF81" s="53"/>
      <c r="AG81" s="53"/>
      <c r="AH81" s="53"/>
    </row>
    <row r="82" spans="1:44" ht="39.950000000000003" customHeight="1">
      <c r="B82" s="281" t="s">
        <v>252</v>
      </c>
      <c r="C82" s="281"/>
      <c r="D82" s="281"/>
      <c r="E82" s="281"/>
      <c r="F82" s="281"/>
      <c r="G82" s="282" t="s">
        <v>277</v>
      </c>
      <c r="H82" s="283" t="s">
        <v>277</v>
      </c>
      <c r="I82" s="283" t="s">
        <v>277</v>
      </c>
      <c r="J82" s="283" t="s">
        <v>277</v>
      </c>
      <c r="K82" s="283" t="s">
        <v>277</v>
      </c>
      <c r="L82" s="283" t="s">
        <v>277</v>
      </c>
      <c r="M82" s="283" t="s">
        <v>277</v>
      </c>
      <c r="N82" s="283" t="s">
        <v>277</v>
      </c>
      <c r="O82" s="283" t="s">
        <v>277</v>
      </c>
      <c r="P82" s="283" t="s">
        <v>277</v>
      </c>
      <c r="Q82" s="283" t="s">
        <v>277</v>
      </c>
      <c r="R82" s="283" t="s">
        <v>277</v>
      </c>
      <c r="S82" s="283" t="s">
        <v>277</v>
      </c>
      <c r="T82" s="283" t="s">
        <v>277</v>
      </c>
      <c r="U82" s="283" t="s">
        <v>277</v>
      </c>
      <c r="V82" s="283" t="s">
        <v>277</v>
      </c>
      <c r="W82" s="283" t="s">
        <v>277</v>
      </c>
      <c r="X82" s="317" t="s">
        <v>277</v>
      </c>
      <c r="Y82" s="133"/>
      <c r="Z82" s="134"/>
      <c r="AA82" s="134"/>
      <c r="AB82" s="134"/>
      <c r="AC82" s="134"/>
      <c r="AD82" s="134"/>
      <c r="AE82" s="53"/>
      <c r="AF82" s="53"/>
      <c r="AG82" s="53"/>
      <c r="AH82" s="53"/>
    </row>
    <row r="83" spans="1:44" ht="39.950000000000003" customHeight="1">
      <c r="B83" s="281" t="s">
        <v>281</v>
      </c>
      <c r="C83" s="281"/>
      <c r="D83" s="281"/>
      <c r="E83" s="281"/>
      <c r="F83" s="281"/>
      <c r="G83" s="282" t="s">
        <v>278</v>
      </c>
      <c r="H83" s="283" t="s">
        <v>278</v>
      </c>
      <c r="I83" s="283" t="s">
        <v>278</v>
      </c>
      <c r="J83" s="283" t="s">
        <v>278</v>
      </c>
      <c r="K83" s="283" t="s">
        <v>278</v>
      </c>
      <c r="L83" s="283" t="s">
        <v>278</v>
      </c>
      <c r="M83" s="283" t="s">
        <v>278</v>
      </c>
      <c r="N83" s="283" t="s">
        <v>278</v>
      </c>
      <c r="O83" s="283" t="s">
        <v>278</v>
      </c>
      <c r="P83" s="283" t="s">
        <v>278</v>
      </c>
      <c r="Q83" s="283" t="s">
        <v>278</v>
      </c>
      <c r="R83" s="283" t="s">
        <v>278</v>
      </c>
      <c r="S83" s="283" t="s">
        <v>278</v>
      </c>
      <c r="T83" s="283" t="s">
        <v>278</v>
      </c>
      <c r="U83" s="283" t="s">
        <v>278</v>
      </c>
      <c r="V83" s="283" t="s">
        <v>278</v>
      </c>
      <c r="W83" s="283" t="s">
        <v>278</v>
      </c>
      <c r="X83" s="317" t="s">
        <v>278</v>
      </c>
      <c r="Y83" s="133"/>
      <c r="Z83" s="134"/>
      <c r="AA83" s="134"/>
      <c r="AB83" s="134"/>
      <c r="AC83" s="134"/>
      <c r="AD83" s="134"/>
      <c r="AE83" s="53"/>
      <c r="AF83" s="53"/>
      <c r="AG83" s="53"/>
      <c r="AH83" s="53"/>
    </row>
    <row r="84" spans="1:44" ht="39.950000000000003" customHeight="1">
      <c r="B84" s="271" t="s">
        <v>209</v>
      </c>
      <c r="C84" s="272"/>
      <c r="D84" s="272"/>
      <c r="E84" s="272"/>
      <c r="F84" s="273"/>
      <c r="G84" s="274" t="s">
        <v>315</v>
      </c>
      <c r="H84" s="274" t="s">
        <v>279</v>
      </c>
      <c r="I84" s="274" t="s">
        <v>279</v>
      </c>
      <c r="J84" s="274" t="s">
        <v>279</v>
      </c>
      <c r="K84" s="274" t="s">
        <v>279</v>
      </c>
      <c r="L84" s="274" t="s">
        <v>279</v>
      </c>
      <c r="M84" s="274" t="s">
        <v>279</v>
      </c>
      <c r="N84" s="274" t="s">
        <v>279</v>
      </c>
      <c r="O84" s="274" t="s">
        <v>279</v>
      </c>
      <c r="P84" s="274" t="s">
        <v>279</v>
      </c>
      <c r="Q84" s="274" t="s">
        <v>279</v>
      </c>
      <c r="R84" s="274" t="s">
        <v>279</v>
      </c>
      <c r="S84" s="274" t="s">
        <v>279</v>
      </c>
      <c r="T84" s="274" t="s">
        <v>279</v>
      </c>
      <c r="U84" s="274" t="s">
        <v>279</v>
      </c>
      <c r="V84" s="274" t="s">
        <v>279</v>
      </c>
      <c r="W84" s="274" t="s">
        <v>279</v>
      </c>
      <c r="X84" s="274" t="s">
        <v>279</v>
      </c>
      <c r="AC84" s="53"/>
      <c r="AD84" s="53"/>
      <c r="AE84" s="53"/>
      <c r="AF84" s="53"/>
      <c r="AG84" s="53"/>
      <c r="AH84" s="53"/>
    </row>
    <row r="85" spans="1:44" ht="39.950000000000003" hidden="1" customHeight="1">
      <c r="B85" s="310" t="s">
        <v>250</v>
      </c>
      <c r="C85" s="311"/>
      <c r="D85" s="311"/>
      <c r="E85" s="311"/>
      <c r="F85" s="312"/>
      <c r="G85" s="313"/>
      <c r="H85" s="314"/>
      <c r="I85" s="314"/>
      <c r="J85" s="314"/>
      <c r="K85" s="314"/>
      <c r="L85" s="314"/>
      <c r="M85" s="314"/>
      <c r="N85" s="314"/>
      <c r="O85" s="314"/>
      <c r="P85" s="314"/>
      <c r="Q85" s="314"/>
      <c r="R85" s="314"/>
      <c r="S85" s="314"/>
      <c r="T85" s="314"/>
      <c r="U85" s="314"/>
      <c r="V85" s="314"/>
      <c r="W85" s="314"/>
      <c r="X85" s="315"/>
      <c r="AC85" s="53"/>
      <c r="AD85" s="53"/>
      <c r="AE85" s="53"/>
      <c r="AF85" s="53"/>
      <c r="AG85" s="53"/>
      <c r="AH85" s="53"/>
    </row>
    <row r="86" spans="1:44" ht="9.9499999999999993" customHeight="1">
      <c r="B86" s="15"/>
      <c r="C86" s="15"/>
      <c r="D86" s="15"/>
      <c r="E86" s="62"/>
      <c r="F86" s="62"/>
      <c r="G86" s="62"/>
      <c r="H86" s="62"/>
      <c r="I86" s="62"/>
      <c r="J86" s="62"/>
      <c r="K86" s="16"/>
      <c r="L86" s="16"/>
      <c r="M86" s="44"/>
      <c r="N86" s="65"/>
      <c r="O86" s="66"/>
      <c r="P86" s="66"/>
      <c r="Q86" s="67"/>
      <c r="R86" s="66"/>
      <c r="S86" s="66"/>
      <c r="AC86" s="53"/>
      <c r="AD86" s="53"/>
      <c r="AE86" s="53"/>
      <c r="AF86" s="53"/>
      <c r="AG86" s="53"/>
      <c r="AH86" s="53"/>
    </row>
    <row r="87" spans="1:44" s="62" customFormat="1" ht="24.95" customHeight="1">
      <c r="A87" s="24" t="s">
        <v>90</v>
      </c>
      <c r="B87" s="284" t="s">
        <v>40</v>
      </c>
      <c r="C87" s="285"/>
      <c r="D87" s="285"/>
      <c r="E87" s="285"/>
      <c r="F87" s="285"/>
      <c r="G87" s="285"/>
      <c r="H87" s="285"/>
      <c r="I87" s="285"/>
      <c r="J87" s="285"/>
      <c r="K87" s="285"/>
      <c r="L87" s="285"/>
      <c r="M87" s="285"/>
      <c r="N87" s="285"/>
      <c r="O87" s="285"/>
      <c r="P87" s="285"/>
      <c r="Q87" s="285"/>
      <c r="R87" s="285"/>
      <c r="S87" s="285"/>
      <c r="T87" s="285"/>
      <c r="U87" s="285"/>
      <c r="V87" s="285"/>
      <c r="W87" s="285"/>
      <c r="X87" s="285"/>
      <c r="Y87"/>
      <c r="AC87" s="61"/>
      <c r="AD87" s="61"/>
      <c r="AE87" s="61"/>
      <c r="AF87" s="61"/>
      <c r="AG87" s="61"/>
      <c r="AH87" s="61"/>
    </row>
    <row r="88" spans="1:44" s="62" customFormat="1" ht="24.95" customHeight="1">
      <c r="A88" s="9"/>
      <c r="B88" s="275"/>
      <c r="C88" s="276"/>
      <c r="D88" s="276"/>
      <c r="E88" s="276"/>
      <c r="F88" s="277"/>
      <c r="G88" s="268" t="s">
        <v>91</v>
      </c>
      <c r="H88" s="278"/>
      <c r="I88" s="278"/>
      <c r="J88" s="278"/>
      <c r="K88" s="278"/>
      <c r="L88" s="279"/>
      <c r="M88" s="268" t="s">
        <v>36</v>
      </c>
      <c r="N88" s="278"/>
      <c r="O88" s="278"/>
      <c r="P88" s="278"/>
      <c r="Q88" s="278"/>
      <c r="R88" s="279"/>
      <c r="S88" s="268" t="s">
        <v>35</v>
      </c>
      <c r="T88" s="269"/>
      <c r="U88" s="269"/>
      <c r="V88" s="269"/>
      <c r="W88" s="269"/>
      <c r="X88" s="270"/>
      <c r="Y88"/>
      <c r="AC88" s="61"/>
      <c r="AD88" s="61"/>
      <c r="AE88" s="61"/>
      <c r="AF88" s="61"/>
      <c r="AG88" s="61"/>
      <c r="AH88" s="61"/>
    </row>
    <row r="89" spans="1:44" s="62" customFormat="1" ht="24.95" customHeight="1">
      <c r="A89" s="9"/>
      <c r="B89" s="268" t="s">
        <v>92</v>
      </c>
      <c r="C89" s="278"/>
      <c r="D89" s="278"/>
      <c r="E89" s="278"/>
      <c r="F89" s="278"/>
      <c r="G89" s="265" t="s">
        <v>282</v>
      </c>
      <c r="H89" s="263"/>
      <c r="I89" s="266" t="s">
        <v>283</v>
      </c>
      <c r="J89" s="267"/>
      <c r="K89" s="263" t="s">
        <v>284</v>
      </c>
      <c r="L89" s="264"/>
      <c r="M89" s="265" t="s">
        <v>282</v>
      </c>
      <c r="N89" s="263"/>
      <c r="O89" s="266" t="s">
        <v>283</v>
      </c>
      <c r="P89" s="267"/>
      <c r="Q89" s="263" t="s">
        <v>284</v>
      </c>
      <c r="R89" s="264"/>
      <c r="S89" s="265" t="s">
        <v>282</v>
      </c>
      <c r="T89" s="263"/>
      <c r="U89" s="266" t="s">
        <v>283</v>
      </c>
      <c r="V89" s="267"/>
      <c r="W89" s="263" t="s">
        <v>284</v>
      </c>
      <c r="X89" s="264"/>
      <c r="Y89"/>
      <c r="AD89" s="99"/>
    </row>
    <row r="90" spans="1:44" s="62" customFormat="1" ht="24.95" customHeight="1">
      <c r="A90" s="9"/>
      <c r="B90" s="240" t="s">
        <v>37</v>
      </c>
      <c r="C90" s="241"/>
      <c r="D90" s="241"/>
      <c r="E90" s="241"/>
      <c r="F90" s="241"/>
      <c r="G90" s="242">
        <v>15</v>
      </c>
      <c r="H90" s="200"/>
      <c r="I90" s="200">
        <v>-15</v>
      </c>
      <c r="J90" s="200"/>
      <c r="K90" s="200">
        <v>-30</v>
      </c>
      <c r="L90" s="201"/>
      <c r="M90" s="242">
        <v>17</v>
      </c>
      <c r="N90" s="200"/>
      <c r="O90" s="200">
        <v>0</v>
      </c>
      <c r="P90" s="200"/>
      <c r="Q90" s="200">
        <v>-7</v>
      </c>
      <c r="R90" s="201"/>
      <c r="S90" s="242">
        <v>16</v>
      </c>
      <c r="T90" s="200"/>
      <c r="U90" s="200">
        <v>-6</v>
      </c>
      <c r="V90" s="200"/>
      <c r="W90" s="200">
        <v>-16</v>
      </c>
      <c r="X90" s="201"/>
      <c r="Y90"/>
      <c r="AD90" s="99"/>
    </row>
    <row r="91" spans="1:44" s="62" customFormat="1" ht="24.95" customHeight="1">
      <c r="A91" s="9"/>
      <c r="B91" s="243" t="s">
        <v>45</v>
      </c>
      <c r="C91" s="244"/>
      <c r="D91" s="244"/>
      <c r="E91" s="244"/>
      <c r="F91" s="244"/>
      <c r="G91" s="245">
        <v>0</v>
      </c>
      <c r="H91" s="202"/>
      <c r="I91" s="202">
        <v>-30</v>
      </c>
      <c r="J91" s="202"/>
      <c r="K91" s="202">
        <v>-25</v>
      </c>
      <c r="L91" s="203"/>
      <c r="M91" s="245">
        <v>3</v>
      </c>
      <c r="N91" s="202"/>
      <c r="O91" s="202">
        <v>-7</v>
      </c>
      <c r="P91" s="202"/>
      <c r="Q91" s="202">
        <v>-7</v>
      </c>
      <c r="R91" s="203"/>
      <c r="S91" s="245">
        <v>2</v>
      </c>
      <c r="T91" s="202"/>
      <c r="U91" s="202">
        <v>-16</v>
      </c>
      <c r="V91" s="202"/>
      <c r="W91" s="202">
        <v>-14</v>
      </c>
      <c r="X91" s="203"/>
      <c r="Y91"/>
      <c r="AB91" s="61"/>
      <c r="AC91" s="189"/>
      <c r="AD91" s="189"/>
      <c r="AE91" s="189"/>
      <c r="AF91" s="189"/>
      <c r="AG91" s="189"/>
      <c r="AH91" s="189"/>
      <c r="AI91" s="189"/>
      <c r="AJ91" s="189"/>
      <c r="AK91" s="189"/>
      <c r="AL91" s="189"/>
      <c r="AM91" s="189"/>
      <c r="AN91" s="189"/>
      <c r="AO91" s="189"/>
      <c r="AP91" s="189"/>
      <c r="AQ91" s="189"/>
      <c r="AR91" s="61"/>
    </row>
    <row r="92" spans="1:44" s="62" customFormat="1" ht="24.95" customHeight="1">
      <c r="A92" s="9"/>
      <c r="B92" s="237" t="s">
        <v>38</v>
      </c>
      <c r="C92" s="238"/>
      <c r="D92" s="238"/>
      <c r="E92" s="238"/>
      <c r="F92" s="238"/>
      <c r="G92" s="239">
        <v>-5</v>
      </c>
      <c r="H92" s="204"/>
      <c r="I92" s="204">
        <v>-35</v>
      </c>
      <c r="J92" s="204"/>
      <c r="K92" s="204">
        <v>-25</v>
      </c>
      <c r="L92" s="205"/>
      <c r="M92" s="239">
        <v>-10</v>
      </c>
      <c r="N92" s="204"/>
      <c r="O92" s="204">
        <v>-13</v>
      </c>
      <c r="P92" s="204"/>
      <c r="Q92" s="204">
        <v>-17</v>
      </c>
      <c r="R92" s="205"/>
      <c r="S92" s="239">
        <v>-8</v>
      </c>
      <c r="T92" s="204"/>
      <c r="U92" s="204">
        <v>-22</v>
      </c>
      <c r="V92" s="204"/>
      <c r="W92" s="204">
        <v>-20</v>
      </c>
      <c r="X92" s="205"/>
      <c r="Y92"/>
      <c r="AB92" s="61"/>
      <c r="AC92" s="189"/>
      <c r="AD92" s="189"/>
      <c r="AE92" s="189"/>
      <c r="AF92" s="189"/>
      <c r="AG92" s="189"/>
      <c r="AH92" s="189"/>
      <c r="AI92" s="189"/>
      <c r="AJ92" s="189"/>
      <c r="AK92" s="189"/>
      <c r="AL92" s="189"/>
      <c r="AM92" s="189"/>
      <c r="AN92" s="189"/>
      <c r="AO92" s="189"/>
      <c r="AP92" s="189"/>
      <c r="AQ92" s="189"/>
      <c r="AR92" s="61"/>
    </row>
    <row r="93" spans="1:44" s="62" customFormat="1" ht="24.95" customHeight="1">
      <c r="A93" s="9"/>
      <c r="H93" s="25" t="s">
        <v>39</v>
      </c>
      <c r="Y93"/>
      <c r="AB93" s="61"/>
      <c r="AC93" s="189"/>
      <c r="AD93" s="189"/>
      <c r="AE93" s="189"/>
      <c r="AF93" s="189"/>
      <c r="AG93" s="189"/>
      <c r="AH93" s="189"/>
      <c r="AI93" s="189"/>
      <c r="AJ93" s="189"/>
      <c r="AK93" s="189"/>
      <c r="AL93" s="189"/>
      <c r="AM93" s="189"/>
      <c r="AN93" s="189"/>
      <c r="AO93" s="189"/>
      <c r="AP93" s="189"/>
      <c r="AQ93" s="189"/>
      <c r="AR93" s="61"/>
    </row>
    <row r="94" spans="1:44" s="62" customFormat="1" ht="20.100000000000001" customHeight="1">
      <c r="A94" s="9"/>
      <c r="H94" s="25"/>
      <c r="Y94"/>
      <c r="AB94" s="61"/>
      <c r="AC94" s="189"/>
      <c r="AD94" s="189"/>
      <c r="AE94" s="189"/>
      <c r="AF94" s="189"/>
      <c r="AG94" s="189"/>
      <c r="AH94" s="189"/>
      <c r="AI94" s="189"/>
      <c r="AJ94" s="189"/>
      <c r="AK94" s="189"/>
      <c r="AL94" s="189"/>
      <c r="AM94" s="189"/>
      <c r="AN94" s="189"/>
      <c r="AO94" s="189"/>
      <c r="AP94" s="189"/>
      <c r="AQ94" s="189"/>
      <c r="AR94" s="61"/>
    </row>
    <row r="95" spans="1:44" ht="15" customHeight="1">
      <c r="B95" s="72"/>
      <c r="C95" s="231" t="s">
        <v>93</v>
      </c>
      <c r="D95" s="232"/>
      <c r="E95" s="232"/>
      <c r="F95" s="232"/>
      <c r="G95" s="232"/>
      <c r="H95" s="232"/>
      <c r="I95" s="221"/>
      <c r="J95" s="63"/>
      <c r="K95" s="73"/>
      <c r="L95" s="73"/>
      <c r="M95" s="74"/>
      <c r="N95" s="75"/>
      <c r="O95" s="76"/>
      <c r="P95" s="76"/>
      <c r="Q95" s="77"/>
      <c r="R95" s="76"/>
      <c r="S95" s="76"/>
      <c r="T95" s="78"/>
      <c r="U95" s="78"/>
      <c r="V95" s="78"/>
      <c r="W95" s="78"/>
      <c r="X95" s="78"/>
      <c r="AF95" s="142"/>
      <c r="AG95" s="142"/>
      <c r="AH95" s="142"/>
      <c r="AI95" s="142"/>
      <c r="AJ95" s="142"/>
      <c r="AK95" s="142"/>
      <c r="AL95" s="142"/>
      <c r="AM95" s="142"/>
      <c r="AN95" s="142"/>
      <c r="AO95" s="142"/>
      <c r="AP95" s="142"/>
    </row>
    <row r="96" spans="1:44" ht="15" customHeight="1">
      <c r="B96" s="79"/>
      <c r="C96" s="232"/>
      <c r="D96" s="232"/>
      <c r="E96" s="232"/>
      <c r="F96" s="232"/>
      <c r="G96" s="232"/>
      <c r="H96" s="232"/>
      <c r="I96" s="221"/>
      <c r="J96" s="61"/>
      <c r="K96" s="80"/>
      <c r="L96" s="80"/>
      <c r="M96" s="81"/>
      <c r="N96" s="82"/>
      <c r="O96" s="83"/>
      <c r="P96" s="84"/>
      <c r="Q96" s="85"/>
      <c r="R96" s="84"/>
      <c r="S96" s="84"/>
      <c r="T96" s="86"/>
      <c r="U96" s="86"/>
      <c r="V96" s="86"/>
      <c r="W96" s="86"/>
      <c r="X96" s="87"/>
    </row>
    <row r="97" spans="1:43" s="20" customFormat="1" ht="20.100000000000001" customHeight="1">
      <c r="B97" s="88"/>
      <c r="C97" s="89"/>
      <c r="D97" s="89"/>
      <c r="E97" s="89"/>
      <c r="F97" s="89"/>
      <c r="G97" s="89"/>
      <c r="H97" s="89"/>
      <c r="I97" s="90"/>
      <c r="J97" s="89"/>
      <c r="K97" s="89"/>
      <c r="L97" s="89"/>
      <c r="M97" s="89"/>
      <c r="N97" s="89"/>
      <c r="O97" s="89"/>
      <c r="P97" s="233" t="s">
        <v>290</v>
      </c>
      <c r="Q97" s="233"/>
      <c r="R97" s="233"/>
      <c r="S97" s="233"/>
      <c r="T97" s="233"/>
      <c r="U97" s="233"/>
      <c r="V97" s="233"/>
      <c r="W97" s="233"/>
      <c r="X97" s="234"/>
      <c r="AC97" s="21" t="s">
        <v>33</v>
      </c>
      <c r="AD97" s="21"/>
      <c r="AE97" s="21"/>
      <c r="AF97" s="235" t="s">
        <v>34</v>
      </c>
      <c r="AG97" s="236"/>
      <c r="AH97" s="236"/>
      <c r="AI97" s="98"/>
      <c r="AJ97" s="235" t="s">
        <v>94</v>
      </c>
      <c r="AK97" s="236"/>
      <c r="AL97" s="236"/>
      <c r="AM97" s="95"/>
      <c r="AN97" s="235" t="s">
        <v>95</v>
      </c>
      <c r="AO97" s="236"/>
      <c r="AP97" s="236"/>
      <c r="AQ97" s="95"/>
    </row>
    <row r="98" spans="1:43" s="62" customFormat="1" ht="20.100000000000001" customHeight="1">
      <c r="A98" s="9"/>
      <c r="B98" s="91"/>
      <c r="C98" s="61"/>
      <c r="D98" s="61"/>
      <c r="E98" s="61"/>
      <c r="F98" s="61"/>
      <c r="G98" s="61"/>
      <c r="H98" s="61"/>
      <c r="I98" s="61"/>
      <c r="J98" s="61"/>
      <c r="K98" s="61"/>
      <c r="L98" s="61"/>
      <c r="M98" s="61"/>
      <c r="N98" s="61"/>
      <c r="O98" s="61"/>
      <c r="P98" s="233" t="s">
        <v>96</v>
      </c>
      <c r="Q98" s="233"/>
      <c r="R98" s="233"/>
      <c r="S98" s="233"/>
      <c r="T98" s="233"/>
      <c r="U98" s="233"/>
      <c r="V98" s="233"/>
      <c r="W98" s="233"/>
      <c r="X98" s="234"/>
      <c r="AC98" s="225" t="s">
        <v>285</v>
      </c>
      <c r="AD98" s="226"/>
      <c r="AE98" s="227"/>
      <c r="AF98" s="27" t="s">
        <v>0</v>
      </c>
      <c r="AG98" s="28" t="s">
        <v>1</v>
      </c>
      <c r="AH98" s="29" t="s">
        <v>2</v>
      </c>
      <c r="AI98" s="23"/>
      <c r="AJ98" s="27" t="s">
        <v>0</v>
      </c>
      <c r="AK98" s="28" t="s">
        <v>1</v>
      </c>
      <c r="AL98" s="29" t="s">
        <v>2</v>
      </c>
      <c r="AM98" s="188"/>
      <c r="AN98" s="27" t="s">
        <v>28</v>
      </c>
      <c r="AO98" s="28" t="s">
        <v>1</v>
      </c>
      <c r="AP98" s="29" t="s">
        <v>29</v>
      </c>
      <c r="AQ98" s="95"/>
    </row>
    <row r="99" spans="1:43" s="62" customFormat="1" ht="20.100000000000001" customHeight="1">
      <c r="A99" s="9"/>
      <c r="B99" s="91"/>
      <c r="C99" s="61"/>
      <c r="D99" s="61"/>
      <c r="E99" s="61"/>
      <c r="F99" s="61"/>
      <c r="G99" s="61"/>
      <c r="H99" s="61"/>
      <c r="I99" s="61"/>
      <c r="J99" s="61"/>
      <c r="K99" s="61"/>
      <c r="L99" s="61"/>
      <c r="M99" s="61"/>
      <c r="N99" s="61"/>
      <c r="O99" s="61"/>
      <c r="P99" s="206" t="s">
        <v>97</v>
      </c>
      <c r="Q99" s="207"/>
      <c r="R99" s="207"/>
      <c r="S99" s="208" t="s">
        <v>291</v>
      </c>
      <c r="T99" s="208"/>
      <c r="U99" s="208"/>
      <c r="V99" s="208"/>
      <c r="W99" s="209"/>
      <c r="X99" s="210"/>
      <c r="AC99" s="228"/>
      <c r="AD99" s="229"/>
      <c r="AE99" s="230"/>
      <c r="AF99" s="30">
        <v>0.3</v>
      </c>
      <c r="AG99" s="31">
        <v>0.56000000000000005</v>
      </c>
      <c r="AH99" s="32">
        <v>0.14000000000000001</v>
      </c>
      <c r="AI99" s="22"/>
      <c r="AJ99" s="30">
        <v>0.16</v>
      </c>
      <c r="AK99" s="31">
        <v>0.7</v>
      </c>
      <c r="AL99" s="32">
        <v>0.14000000000000001</v>
      </c>
      <c r="AM99" s="22"/>
      <c r="AN99" s="30">
        <v>0.14000000000000001</v>
      </c>
      <c r="AO99" s="31">
        <v>0.64</v>
      </c>
      <c r="AP99" s="32">
        <v>0.22</v>
      </c>
      <c r="AQ99" s="95"/>
    </row>
    <row r="100" spans="1:43" s="62" customFormat="1" ht="20.100000000000001" customHeight="1">
      <c r="A100" s="9"/>
      <c r="B100" s="91"/>
      <c r="C100" s="61"/>
      <c r="D100" s="61"/>
      <c r="E100" s="61"/>
      <c r="F100" s="61"/>
      <c r="G100" s="61"/>
      <c r="H100" s="61"/>
      <c r="I100" s="61"/>
      <c r="J100" s="61"/>
      <c r="K100" s="61"/>
      <c r="L100" s="61"/>
      <c r="M100" s="61"/>
      <c r="N100" s="61"/>
      <c r="O100" s="61"/>
      <c r="P100" s="206" t="s">
        <v>98</v>
      </c>
      <c r="Q100" s="207"/>
      <c r="R100" s="207"/>
      <c r="S100" s="208" t="s">
        <v>292</v>
      </c>
      <c r="T100" s="208"/>
      <c r="U100" s="208"/>
      <c r="V100" s="208"/>
      <c r="W100" s="209"/>
      <c r="X100" s="210"/>
      <c r="AC100" s="225" t="s">
        <v>286</v>
      </c>
      <c r="AD100" s="226"/>
      <c r="AE100" s="227"/>
      <c r="AF100" s="27" t="s">
        <v>287</v>
      </c>
      <c r="AG100" s="28" t="s">
        <v>288</v>
      </c>
      <c r="AH100" s="29" t="s">
        <v>289</v>
      </c>
      <c r="AI100" s="23"/>
      <c r="AJ100" s="27" t="s">
        <v>287</v>
      </c>
      <c r="AK100" s="28" t="s">
        <v>288</v>
      </c>
      <c r="AL100" s="29" t="s">
        <v>289</v>
      </c>
      <c r="AM100" s="188"/>
      <c r="AN100" s="27" t="s">
        <v>316</v>
      </c>
      <c r="AO100" s="28" t="s">
        <v>288</v>
      </c>
      <c r="AP100" s="29" t="s">
        <v>317</v>
      </c>
      <c r="AQ100" s="95"/>
    </row>
    <row r="101" spans="1:43" s="62" customFormat="1" ht="20.100000000000001" customHeight="1">
      <c r="A101" s="9"/>
      <c r="B101" s="91"/>
      <c r="C101" s="61"/>
      <c r="D101" s="61"/>
      <c r="E101" s="61"/>
      <c r="F101" s="61"/>
      <c r="G101" s="61"/>
      <c r="H101" s="61"/>
      <c r="I101" s="61"/>
      <c r="J101" s="61"/>
      <c r="K101" s="61"/>
      <c r="L101" s="61"/>
      <c r="M101" s="61"/>
      <c r="N101" s="61"/>
      <c r="O101" s="61"/>
      <c r="P101" s="157" t="s">
        <v>101</v>
      </c>
      <c r="Q101" s="61"/>
      <c r="R101" s="61"/>
      <c r="S101" s="61"/>
      <c r="T101" s="61"/>
      <c r="U101" s="61"/>
      <c r="V101" s="61"/>
      <c r="W101" s="61"/>
      <c r="X101" s="155"/>
      <c r="AC101" s="228"/>
      <c r="AD101" s="229"/>
      <c r="AE101" s="230"/>
      <c r="AF101" s="17">
        <v>0.1</v>
      </c>
      <c r="AG101" s="18">
        <v>0.64</v>
      </c>
      <c r="AH101" s="19">
        <v>0.26</v>
      </c>
      <c r="AI101" s="8"/>
      <c r="AJ101" s="17">
        <v>0.06</v>
      </c>
      <c r="AK101" s="18">
        <v>0.74</v>
      </c>
      <c r="AL101" s="19">
        <v>0.2</v>
      </c>
      <c r="AM101" s="8"/>
      <c r="AN101" s="17">
        <v>0.02</v>
      </c>
      <c r="AO101" s="18">
        <v>0.76</v>
      </c>
      <c r="AP101" s="19">
        <v>0.22</v>
      </c>
      <c r="AQ101" s="95"/>
    </row>
    <row r="102" spans="1:43" s="62" customFormat="1" ht="20.100000000000001" customHeight="1">
      <c r="A102" s="9"/>
      <c r="B102" s="91"/>
      <c r="C102" s="61"/>
      <c r="D102" s="61"/>
      <c r="E102" s="61"/>
      <c r="F102" s="61"/>
      <c r="G102" s="61"/>
      <c r="H102" s="61"/>
      <c r="I102" s="61"/>
      <c r="J102" s="61"/>
      <c r="K102" s="61"/>
      <c r="L102" s="61"/>
      <c r="M102" s="61"/>
      <c r="N102" s="61"/>
      <c r="O102" s="61"/>
      <c r="P102" s="206" t="s">
        <v>97</v>
      </c>
      <c r="Q102" s="207"/>
      <c r="R102" s="207"/>
      <c r="S102" s="208" t="s">
        <v>293</v>
      </c>
      <c r="T102" s="208"/>
      <c r="U102" s="208"/>
      <c r="V102" s="208"/>
      <c r="W102" s="209"/>
      <c r="X102" s="210"/>
      <c r="AC102" s="96"/>
      <c r="AD102" s="99"/>
      <c r="AE102" s="96"/>
      <c r="AF102" s="96"/>
      <c r="AG102" s="96"/>
      <c r="AH102" s="96"/>
      <c r="AI102" s="96"/>
      <c r="AJ102" s="96"/>
      <c r="AK102" s="96"/>
      <c r="AL102" s="96"/>
      <c r="AM102" s="96"/>
      <c r="AN102" s="96"/>
      <c r="AO102" s="96"/>
      <c r="AP102" s="96"/>
      <c r="AQ102" s="96"/>
    </row>
    <row r="103" spans="1:43" s="62" customFormat="1" ht="20.100000000000001" customHeight="1">
      <c r="A103" s="9"/>
      <c r="B103" s="91"/>
      <c r="C103" s="61"/>
      <c r="D103" s="61"/>
      <c r="E103" s="61"/>
      <c r="F103" s="61"/>
      <c r="G103" s="61"/>
      <c r="H103" s="61"/>
      <c r="I103" s="61"/>
      <c r="J103" s="61"/>
      <c r="K103" s="61"/>
      <c r="L103" s="61"/>
      <c r="M103" s="61"/>
      <c r="N103" s="61"/>
      <c r="O103" s="61"/>
      <c r="P103" s="206" t="s">
        <v>98</v>
      </c>
      <c r="Q103" s="207"/>
      <c r="R103" s="207"/>
      <c r="S103" s="208" t="s">
        <v>247</v>
      </c>
      <c r="T103" s="208"/>
      <c r="U103" s="208"/>
      <c r="V103" s="208"/>
      <c r="W103" s="209"/>
      <c r="X103" s="210"/>
      <c r="AD103" s="99"/>
      <c r="AF103" s="142"/>
      <c r="AG103" s="142"/>
      <c r="AH103" s="142"/>
      <c r="AI103" s="142"/>
      <c r="AJ103" s="142"/>
      <c r="AK103" s="142"/>
      <c r="AL103" s="142"/>
      <c r="AM103" s="142"/>
      <c r="AN103" s="142"/>
      <c r="AO103" s="142"/>
      <c r="AP103" s="142"/>
    </row>
    <row r="104" spans="1:43" s="62" customFormat="1" ht="20.100000000000001" customHeight="1">
      <c r="A104" s="9"/>
      <c r="B104" s="92"/>
      <c r="C104" s="216" t="str">
        <f>AC98</f>
        <v>平成30年６月</v>
      </c>
      <c r="D104" s="217"/>
      <c r="E104" s="217"/>
      <c r="F104" s="217"/>
      <c r="G104" s="217"/>
      <c r="H104" s="63"/>
      <c r="I104" s="63"/>
      <c r="J104" s="218" t="str">
        <f>AC100</f>
        <v>令和元年６月</v>
      </c>
      <c r="K104" s="217"/>
      <c r="L104" s="217"/>
      <c r="M104" s="217"/>
      <c r="N104" s="217"/>
      <c r="O104" s="63"/>
      <c r="P104" s="154"/>
      <c r="Q104" s="154"/>
      <c r="R104" s="154"/>
      <c r="S104" s="154"/>
      <c r="T104" s="154"/>
      <c r="U104" s="154"/>
      <c r="V104" s="154"/>
      <c r="W104" s="154"/>
      <c r="X104" s="64"/>
      <c r="AD104" s="99"/>
    </row>
    <row r="105" spans="1:43" s="62" customFormat="1" ht="20.100000000000001" customHeight="1">
      <c r="A105" s="9"/>
      <c r="P105" s="156"/>
      <c r="Q105" s="156"/>
      <c r="R105" s="156"/>
      <c r="S105" s="156"/>
      <c r="T105" s="156"/>
      <c r="U105" s="156"/>
      <c r="V105" s="156"/>
      <c r="W105" s="156"/>
      <c r="X105" s="156"/>
      <c r="AD105" s="99"/>
    </row>
    <row r="106" spans="1:43" ht="15" customHeight="1">
      <c r="B106" s="72"/>
      <c r="C106" s="219" t="s">
        <v>99</v>
      </c>
      <c r="D106" s="220"/>
      <c r="E106" s="220"/>
      <c r="F106" s="220"/>
      <c r="G106" s="220"/>
      <c r="H106" s="220"/>
      <c r="I106" s="221"/>
      <c r="J106" s="63"/>
      <c r="K106" s="73"/>
      <c r="L106" s="73"/>
      <c r="M106" s="74"/>
      <c r="N106" s="75"/>
      <c r="O106" s="76"/>
      <c r="P106" s="76"/>
      <c r="Q106" s="77"/>
      <c r="R106" s="76"/>
      <c r="S106" s="76"/>
      <c r="T106" s="78"/>
      <c r="U106" s="78"/>
      <c r="V106" s="78"/>
      <c r="W106" s="78"/>
      <c r="X106" s="78"/>
    </row>
    <row r="107" spans="1:43" ht="15" customHeight="1">
      <c r="B107" s="79"/>
      <c r="C107" s="220"/>
      <c r="D107" s="220"/>
      <c r="E107" s="220"/>
      <c r="F107" s="220"/>
      <c r="G107" s="220"/>
      <c r="H107" s="220"/>
      <c r="I107" s="221"/>
      <c r="J107" s="61"/>
      <c r="K107" s="80"/>
      <c r="L107" s="80"/>
      <c r="M107" s="81"/>
      <c r="N107" s="82"/>
      <c r="O107" s="83"/>
      <c r="P107" s="84"/>
      <c r="Q107" s="85"/>
      <c r="R107" s="84"/>
      <c r="S107" s="84"/>
      <c r="T107" s="86"/>
      <c r="U107" s="86"/>
      <c r="V107" s="86"/>
      <c r="W107" s="86"/>
      <c r="X107" s="87"/>
    </row>
    <row r="108" spans="1:43" s="20" customFormat="1" ht="20.100000000000001" customHeight="1">
      <c r="B108" s="88"/>
      <c r="C108" s="89"/>
      <c r="D108" s="89"/>
      <c r="E108" s="89"/>
      <c r="F108" s="89"/>
      <c r="G108" s="89"/>
      <c r="H108" s="89"/>
      <c r="I108" s="90"/>
      <c r="J108" s="89"/>
      <c r="K108" s="89"/>
      <c r="L108" s="89"/>
      <c r="M108" s="89"/>
      <c r="N108" s="89"/>
      <c r="O108" s="89"/>
      <c r="P108" s="222" t="s">
        <v>294</v>
      </c>
      <c r="Q108" s="222"/>
      <c r="R108" s="222"/>
      <c r="S108" s="222"/>
      <c r="T108" s="222"/>
      <c r="U108" s="222"/>
      <c r="V108" s="222"/>
      <c r="W108" s="222"/>
      <c r="X108" s="223"/>
    </row>
    <row r="109" spans="1:43" s="62" customFormat="1" ht="20.100000000000001" customHeight="1">
      <c r="A109" s="9"/>
      <c r="B109" s="91"/>
      <c r="C109" s="61"/>
      <c r="D109" s="61"/>
      <c r="E109" s="61"/>
      <c r="F109" s="61"/>
      <c r="G109" s="61"/>
      <c r="H109" s="61"/>
      <c r="I109" s="61"/>
      <c r="J109" s="61"/>
      <c r="K109" s="61"/>
      <c r="L109" s="61"/>
      <c r="M109" s="61"/>
      <c r="N109" s="61"/>
      <c r="O109" s="61"/>
      <c r="P109" s="222" t="s">
        <v>96</v>
      </c>
      <c r="Q109" s="222"/>
      <c r="R109" s="222"/>
      <c r="S109" s="222"/>
      <c r="T109" s="222"/>
      <c r="U109" s="222"/>
      <c r="V109" s="222"/>
      <c r="W109" s="222"/>
      <c r="X109" s="223"/>
      <c r="AD109" s="99"/>
    </row>
    <row r="110" spans="1:43" s="62" customFormat="1" ht="20.100000000000001" customHeight="1">
      <c r="A110" s="9"/>
      <c r="B110" s="91"/>
      <c r="C110" s="61"/>
      <c r="D110" s="61"/>
      <c r="E110" s="61"/>
      <c r="F110" s="61"/>
      <c r="G110" s="61"/>
      <c r="H110" s="61"/>
      <c r="I110" s="61"/>
      <c r="J110" s="61"/>
      <c r="K110" s="61"/>
      <c r="L110" s="61"/>
      <c r="M110" s="61"/>
      <c r="N110" s="61"/>
      <c r="O110" s="61"/>
      <c r="P110" s="211" t="s">
        <v>97</v>
      </c>
      <c r="Q110" s="212"/>
      <c r="R110" s="212"/>
      <c r="S110" s="213" t="s">
        <v>295</v>
      </c>
      <c r="T110" s="213"/>
      <c r="U110" s="213"/>
      <c r="V110" s="213"/>
      <c r="W110" s="214"/>
      <c r="X110" s="215"/>
      <c r="AD110" s="99"/>
    </row>
    <row r="111" spans="1:43" s="62" customFormat="1" ht="20.100000000000001" customHeight="1">
      <c r="A111" s="9"/>
      <c r="B111" s="91"/>
      <c r="C111" s="61"/>
      <c r="D111" s="61"/>
      <c r="E111" s="61"/>
      <c r="F111" s="61"/>
      <c r="G111" s="61"/>
      <c r="H111" s="61"/>
      <c r="I111" s="61"/>
      <c r="J111" s="61"/>
      <c r="K111" s="61"/>
      <c r="L111" s="61"/>
      <c r="M111" s="61"/>
      <c r="N111" s="61"/>
      <c r="O111" s="61"/>
      <c r="P111" s="211" t="s">
        <v>98</v>
      </c>
      <c r="Q111" s="212"/>
      <c r="R111" s="212"/>
      <c r="S111" s="213" t="s">
        <v>296</v>
      </c>
      <c r="T111" s="213"/>
      <c r="U111" s="213"/>
      <c r="V111" s="213"/>
      <c r="W111" s="214"/>
      <c r="X111" s="215"/>
      <c r="AD111" s="99"/>
    </row>
    <row r="112" spans="1:43" s="62" customFormat="1" ht="20.100000000000001" customHeight="1">
      <c r="A112" s="9"/>
      <c r="B112" s="91"/>
      <c r="C112" s="61"/>
      <c r="D112" s="61"/>
      <c r="E112" s="61"/>
      <c r="F112" s="61"/>
      <c r="G112" s="61"/>
      <c r="H112" s="61"/>
      <c r="I112" s="61"/>
      <c r="J112" s="61"/>
      <c r="K112" s="61"/>
      <c r="L112" s="61"/>
      <c r="M112" s="61"/>
      <c r="N112" s="61"/>
      <c r="O112" s="61"/>
      <c r="P112" s="159" t="s">
        <v>101</v>
      </c>
      <c r="Q112" s="119"/>
      <c r="R112" s="119"/>
      <c r="S112" s="119"/>
      <c r="T112" s="119"/>
      <c r="U112" s="119"/>
      <c r="V112" s="119"/>
      <c r="W112" s="119"/>
      <c r="X112" s="158"/>
      <c r="AD112" s="99"/>
    </row>
    <row r="113" spans="1:30" s="62" customFormat="1" ht="20.100000000000001" customHeight="1">
      <c r="A113" s="9"/>
      <c r="B113" s="91"/>
      <c r="C113" s="61"/>
      <c r="D113" s="61"/>
      <c r="E113" s="61"/>
      <c r="F113" s="61"/>
      <c r="G113" s="61"/>
      <c r="H113" s="61"/>
      <c r="I113" s="61"/>
      <c r="J113" s="61"/>
      <c r="K113" s="61"/>
      <c r="L113" s="61"/>
      <c r="M113" s="61"/>
      <c r="N113" s="61"/>
      <c r="O113" s="61"/>
      <c r="P113" s="211" t="s">
        <v>97</v>
      </c>
      <c r="Q113" s="212"/>
      <c r="R113" s="212"/>
      <c r="S113" s="213" t="s">
        <v>297</v>
      </c>
      <c r="T113" s="213"/>
      <c r="U113" s="213"/>
      <c r="V113" s="213"/>
      <c r="W113" s="214"/>
      <c r="X113" s="215"/>
      <c r="AD113" s="99"/>
    </row>
    <row r="114" spans="1:30" s="62" customFormat="1" ht="20.100000000000001" customHeight="1">
      <c r="A114" s="9"/>
      <c r="B114" s="91"/>
      <c r="C114" s="61"/>
      <c r="D114" s="61"/>
      <c r="E114" s="61"/>
      <c r="F114" s="61"/>
      <c r="G114" s="61"/>
      <c r="H114" s="61"/>
      <c r="I114" s="61"/>
      <c r="J114" s="61"/>
      <c r="K114" s="61"/>
      <c r="L114" s="61"/>
      <c r="M114" s="61"/>
      <c r="N114" s="61"/>
      <c r="O114" s="61"/>
      <c r="P114" s="211" t="s">
        <v>98</v>
      </c>
      <c r="Q114" s="212"/>
      <c r="R114" s="212"/>
      <c r="S114" s="213" t="s">
        <v>248</v>
      </c>
      <c r="T114" s="213"/>
      <c r="U114" s="213"/>
      <c r="V114" s="213"/>
      <c r="W114" s="214"/>
      <c r="X114" s="215"/>
      <c r="AD114" s="99"/>
    </row>
    <row r="115" spans="1:30" s="62" customFormat="1" ht="20.100000000000001" customHeight="1">
      <c r="A115" s="9"/>
      <c r="B115" s="92"/>
      <c r="C115" s="218" t="str">
        <f>AC98</f>
        <v>平成30年６月</v>
      </c>
      <c r="D115" s="217"/>
      <c r="E115" s="217"/>
      <c r="F115" s="217"/>
      <c r="G115" s="217"/>
      <c r="H115" s="93"/>
      <c r="I115" s="93"/>
      <c r="J115" s="218" t="str">
        <f>AC100</f>
        <v>令和元年６月</v>
      </c>
      <c r="K115" s="224"/>
      <c r="L115" s="224"/>
      <c r="M115" s="224"/>
      <c r="N115" s="224"/>
      <c r="O115" s="63"/>
      <c r="P115" s="154"/>
      <c r="Q115" s="154"/>
      <c r="R115" s="154"/>
      <c r="S115" s="154"/>
      <c r="T115" s="154"/>
      <c r="U115" s="154"/>
      <c r="V115" s="154"/>
      <c r="W115" s="154"/>
      <c r="X115" s="64"/>
      <c r="AD115" s="99"/>
    </row>
    <row r="116" spans="1:30" s="62" customFormat="1" ht="20.100000000000001" customHeight="1">
      <c r="A116" s="9"/>
      <c r="P116" s="156"/>
      <c r="Q116" s="156"/>
      <c r="R116" s="156"/>
      <c r="S116" s="156"/>
      <c r="T116" s="156"/>
      <c r="U116" s="156"/>
      <c r="V116" s="156"/>
      <c r="W116" s="156"/>
      <c r="X116" s="156"/>
      <c r="AD116" s="99"/>
    </row>
    <row r="117" spans="1:30" ht="15" customHeight="1">
      <c r="B117" s="72"/>
      <c r="C117" s="219" t="s">
        <v>100</v>
      </c>
      <c r="D117" s="220"/>
      <c r="E117" s="220"/>
      <c r="F117" s="220"/>
      <c r="G117" s="220"/>
      <c r="H117" s="220"/>
      <c r="I117" s="221"/>
      <c r="J117" s="63"/>
      <c r="K117" s="73"/>
      <c r="L117" s="73"/>
      <c r="M117" s="74"/>
      <c r="N117" s="75"/>
      <c r="O117" s="76"/>
      <c r="P117" s="76"/>
      <c r="Q117" s="77"/>
      <c r="R117" s="76"/>
      <c r="S117" s="76"/>
      <c r="T117" s="78"/>
      <c r="U117" s="78"/>
      <c r="V117" s="78"/>
      <c r="W117" s="78"/>
      <c r="X117" s="78"/>
    </row>
    <row r="118" spans="1:30" ht="15" customHeight="1">
      <c r="B118" s="79"/>
      <c r="C118" s="220"/>
      <c r="D118" s="220"/>
      <c r="E118" s="220"/>
      <c r="F118" s="220"/>
      <c r="G118" s="220"/>
      <c r="H118" s="220"/>
      <c r="I118" s="221"/>
      <c r="J118" s="61"/>
      <c r="K118" s="80"/>
      <c r="L118" s="80"/>
      <c r="M118" s="81"/>
      <c r="N118" s="82"/>
      <c r="O118" s="83"/>
      <c r="P118" s="120"/>
      <c r="Q118" s="121"/>
      <c r="R118" s="120"/>
      <c r="S118" s="120"/>
      <c r="T118" s="122"/>
      <c r="U118" s="122"/>
      <c r="V118" s="122"/>
      <c r="W118" s="122"/>
      <c r="X118" s="123"/>
    </row>
    <row r="119" spans="1:30" s="20" customFormat="1" ht="20.100000000000001" customHeight="1">
      <c r="B119" s="88"/>
      <c r="C119" s="89"/>
      <c r="D119" s="89"/>
      <c r="E119" s="89"/>
      <c r="F119" s="89"/>
      <c r="G119" s="89"/>
      <c r="H119" s="89"/>
      <c r="I119" s="90"/>
      <c r="J119" s="89"/>
      <c r="K119" s="89"/>
      <c r="L119" s="89"/>
      <c r="M119" s="89"/>
      <c r="N119" s="89"/>
      <c r="O119" s="89"/>
      <c r="P119" s="222" t="s">
        <v>298</v>
      </c>
      <c r="Q119" s="222"/>
      <c r="R119" s="222"/>
      <c r="S119" s="222"/>
      <c r="T119" s="222"/>
      <c r="U119" s="222"/>
      <c r="V119" s="222"/>
      <c r="W119" s="222"/>
      <c r="X119" s="223"/>
    </row>
    <row r="120" spans="1:30" s="62" customFormat="1" ht="20.100000000000001" customHeight="1">
      <c r="A120" s="9"/>
      <c r="B120" s="91"/>
      <c r="C120" s="61"/>
      <c r="D120" s="61"/>
      <c r="E120" s="61"/>
      <c r="F120" s="61"/>
      <c r="G120" s="61"/>
      <c r="H120" s="61"/>
      <c r="I120" s="61"/>
      <c r="J120" s="61"/>
      <c r="K120" s="61"/>
      <c r="L120" s="61"/>
      <c r="M120" s="61"/>
      <c r="N120" s="61"/>
      <c r="O120" s="61"/>
      <c r="P120" s="222" t="s">
        <v>96</v>
      </c>
      <c r="Q120" s="222"/>
      <c r="R120" s="222"/>
      <c r="S120" s="222"/>
      <c r="T120" s="222"/>
      <c r="U120" s="222"/>
      <c r="V120" s="222"/>
      <c r="W120" s="222"/>
      <c r="X120" s="223"/>
      <c r="AD120" s="99"/>
    </row>
    <row r="121" spans="1:30" s="62" customFormat="1" ht="20.100000000000001" customHeight="1">
      <c r="A121" s="9"/>
      <c r="B121" s="91"/>
      <c r="C121" s="61"/>
      <c r="D121" s="61"/>
      <c r="E121" s="61"/>
      <c r="F121" s="61"/>
      <c r="G121" s="61"/>
      <c r="H121" s="61"/>
      <c r="I121" s="61"/>
      <c r="J121" s="61"/>
      <c r="K121" s="61"/>
      <c r="L121" s="61"/>
      <c r="M121" s="61"/>
      <c r="N121" s="61"/>
      <c r="O121" s="61"/>
      <c r="P121" s="211" t="s">
        <v>97</v>
      </c>
      <c r="Q121" s="212"/>
      <c r="R121" s="212"/>
      <c r="S121" s="213" t="s">
        <v>299</v>
      </c>
      <c r="T121" s="213"/>
      <c r="U121" s="213"/>
      <c r="V121" s="213"/>
      <c r="W121" s="214"/>
      <c r="X121" s="215"/>
      <c r="AD121" s="99"/>
    </row>
    <row r="122" spans="1:30" s="62" customFormat="1" ht="20.100000000000001" customHeight="1">
      <c r="A122" s="9"/>
      <c r="B122" s="91"/>
      <c r="C122" s="61"/>
      <c r="D122" s="61"/>
      <c r="E122" s="61"/>
      <c r="F122" s="61"/>
      <c r="G122" s="61"/>
      <c r="H122" s="61"/>
      <c r="I122" s="61"/>
      <c r="J122" s="61"/>
      <c r="K122" s="61"/>
      <c r="L122" s="61"/>
      <c r="M122" s="61"/>
      <c r="N122" s="61"/>
      <c r="O122" s="61"/>
      <c r="P122" s="211" t="s">
        <v>98</v>
      </c>
      <c r="Q122" s="212"/>
      <c r="R122" s="212"/>
      <c r="S122" s="213" t="s">
        <v>300</v>
      </c>
      <c r="T122" s="213"/>
      <c r="U122" s="213"/>
      <c r="V122" s="213"/>
      <c r="W122" s="214"/>
      <c r="X122" s="215"/>
      <c r="AD122" s="99"/>
    </row>
    <row r="123" spans="1:30" s="62" customFormat="1" ht="20.100000000000001" customHeight="1">
      <c r="A123" s="9"/>
      <c r="B123" s="91"/>
      <c r="C123" s="61"/>
      <c r="D123" s="61"/>
      <c r="E123" s="61"/>
      <c r="F123" s="61"/>
      <c r="G123" s="61"/>
      <c r="H123" s="61"/>
      <c r="I123" s="61"/>
      <c r="J123" s="61"/>
      <c r="K123" s="61"/>
      <c r="L123" s="61"/>
      <c r="M123" s="61"/>
      <c r="N123" s="61"/>
      <c r="O123" s="61"/>
      <c r="P123" s="159" t="s">
        <v>101</v>
      </c>
      <c r="Q123" s="119"/>
      <c r="R123" s="119"/>
      <c r="S123" s="119"/>
      <c r="T123" s="119"/>
      <c r="U123" s="119"/>
      <c r="V123" s="119"/>
      <c r="W123" s="119"/>
      <c r="X123" s="158"/>
      <c r="AD123" s="99"/>
    </row>
    <row r="124" spans="1:30" s="62" customFormat="1" ht="20.100000000000001" customHeight="1">
      <c r="A124" s="9"/>
      <c r="B124" s="91"/>
      <c r="C124" s="61"/>
      <c r="D124" s="61"/>
      <c r="E124" s="61"/>
      <c r="F124" s="61"/>
      <c r="G124" s="61"/>
      <c r="H124" s="61"/>
      <c r="I124" s="61"/>
      <c r="J124" s="61"/>
      <c r="K124" s="61"/>
      <c r="L124" s="61"/>
      <c r="M124" s="61"/>
      <c r="N124" s="61"/>
      <c r="O124" s="61"/>
      <c r="P124" s="211" t="s">
        <v>97</v>
      </c>
      <c r="Q124" s="212"/>
      <c r="R124" s="212"/>
      <c r="S124" s="213" t="s">
        <v>301</v>
      </c>
      <c r="T124" s="213"/>
      <c r="U124" s="213"/>
      <c r="V124" s="213"/>
      <c r="W124" s="214"/>
      <c r="X124" s="215"/>
      <c r="AD124" s="99"/>
    </row>
    <row r="125" spans="1:30" s="62" customFormat="1" ht="20.100000000000001" customHeight="1">
      <c r="A125" s="9"/>
      <c r="B125" s="91"/>
      <c r="C125" s="61"/>
      <c r="D125" s="61"/>
      <c r="E125" s="61"/>
      <c r="F125" s="61"/>
      <c r="G125" s="61"/>
      <c r="H125" s="61"/>
      <c r="I125" s="61"/>
      <c r="J125" s="61"/>
      <c r="K125" s="61"/>
      <c r="L125" s="61"/>
      <c r="M125" s="61"/>
      <c r="N125" s="61"/>
      <c r="O125" s="61"/>
      <c r="P125" s="211" t="s">
        <v>98</v>
      </c>
      <c r="Q125" s="212"/>
      <c r="R125" s="212"/>
      <c r="S125" s="213" t="s">
        <v>302</v>
      </c>
      <c r="T125" s="213"/>
      <c r="U125" s="213"/>
      <c r="V125" s="213"/>
      <c r="W125" s="214"/>
      <c r="X125" s="215"/>
      <c r="AD125" s="99"/>
    </row>
    <row r="126" spans="1:30" s="62" customFormat="1" ht="20.100000000000001" customHeight="1">
      <c r="A126" s="9"/>
      <c r="B126" s="92"/>
      <c r="C126" s="218" t="str">
        <f>AC98</f>
        <v>平成30年６月</v>
      </c>
      <c r="D126" s="224"/>
      <c r="E126" s="224"/>
      <c r="F126" s="224"/>
      <c r="G126" s="224"/>
      <c r="H126" s="93"/>
      <c r="I126" s="93"/>
      <c r="J126" s="218" t="str">
        <f>AC100</f>
        <v>令和元年６月</v>
      </c>
      <c r="K126" s="224"/>
      <c r="L126" s="224"/>
      <c r="M126" s="224"/>
      <c r="N126" s="224"/>
      <c r="O126" s="63"/>
      <c r="P126" s="124"/>
      <c r="Q126" s="124"/>
      <c r="R126" s="124"/>
      <c r="S126" s="124"/>
      <c r="T126" s="124"/>
      <c r="U126" s="124"/>
      <c r="V126" s="124"/>
      <c r="W126" s="124"/>
      <c r="X126" s="125"/>
      <c r="AD126" s="99"/>
    </row>
    <row r="127" spans="1:30" s="62" customFormat="1" ht="20.100000000000001" customHeight="1">
      <c r="A127" s="9"/>
      <c r="AD127" s="99"/>
    </row>
    <row r="128" spans="1:30" ht="30" customHeight="1"/>
    <row r="129" ht="30" customHeight="1"/>
    <row r="130" ht="30" customHeight="1"/>
    <row r="131" ht="30" customHeight="1"/>
    <row r="132" ht="30"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mergeCells count="211">
    <mergeCell ref="B85:F85"/>
    <mergeCell ref="G85:X85"/>
    <mergeCell ref="AD22:AL22"/>
    <mergeCell ref="AD21:AL21"/>
    <mergeCell ref="AD20:AL20"/>
    <mergeCell ref="B81:F81"/>
    <mergeCell ref="G81:X81"/>
    <mergeCell ref="B82:F82"/>
    <mergeCell ref="G82:X82"/>
    <mergeCell ref="B83:F83"/>
    <mergeCell ref="G83:X83"/>
    <mergeCell ref="B76:F76"/>
    <mergeCell ref="G76:X76"/>
    <mergeCell ref="B77:F77"/>
    <mergeCell ref="G77:X77"/>
    <mergeCell ref="B78:F78"/>
    <mergeCell ref="G78:X78"/>
    <mergeCell ref="B79:F79"/>
    <mergeCell ref="G79:X79"/>
    <mergeCell ref="B80:F80"/>
    <mergeCell ref="G80:X80"/>
    <mergeCell ref="B49:F49"/>
    <mergeCell ref="G49:X49"/>
    <mergeCell ref="B50:F50"/>
    <mergeCell ref="B65:F65"/>
    <mergeCell ref="G71:X71"/>
    <mergeCell ref="G69:X69"/>
    <mergeCell ref="G72:X72"/>
    <mergeCell ref="G73:X73"/>
    <mergeCell ref="G68:X68"/>
    <mergeCell ref="G67:X67"/>
    <mergeCell ref="G50:X50"/>
    <mergeCell ref="B28:F28"/>
    <mergeCell ref="G28:X28"/>
    <mergeCell ref="B35:F35"/>
    <mergeCell ref="G35:X35"/>
    <mergeCell ref="G36:X36"/>
    <mergeCell ref="B37:F37"/>
    <mergeCell ref="G37:X37"/>
    <mergeCell ref="G30:X30"/>
    <mergeCell ref="G29:X29"/>
    <mergeCell ref="B38:F38"/>
    <mergeCell ref="G38:X38"/>
    <mergeCell ref="B58:F58"/>
    <mergeCell ref="B39:F39"/>
    <mergeCell ref="B40:F40"/>
    <mergeCell ref="B41:F41"/>
    <mergeCell ref="G65:X65"/>
    <mergeCell ref="G24:X24"/>
    <mergeCell ref="G26:X26"/>
    <mergeCell ref="G27:X27"/>
    <mergeCell ref="G25:X25"/>
    <mergeCell ref="G53:X53"/>
    <mergeCell ref="G58:X58"/>
    <mergeCell ref="G39:X39"/>
    <mergeCell ref="G40:X40"/>
    <mergeCell ref="G41:X41"/>
    <mergeCell ref="G57:X57"/>
    <mergeCell ref="G56:X56"/>
    <mergeCell ref="G55:X55"/>
    <mergeCell ref="G54:X54"/>
    <mergeCell ref="G48:X48"/>
    <mergeCell ref="G33:X33"/>
    <mergeCell ref="G47:X47"/>
    <mergeCell ref="G46:X46"/>
    <mergeCell ref="B64:F64"/>
    <mergeCell ref="G75:X75"/>
    <mergeCell ref="G32:X32"/>
    <mergeCell ref="G31:X31"/>
    <mergeCell ref="B66:F66"/>
    <mergeCell ref="G66:X66"/>
    <mergeCell ref="B70:F70"/>
    <mergeCell ref="G70:X70"/>
    <mergeCell ref="G63:X63"/>
    <mergeCell ref="G61:X61"/>
    <mergeCell ref="G60:X60"/>
    <mergeCell ref="G59:X59"/>
    <mergeCell ref="G74:X74"/>
    <mergeCell ref="B68:F68"/>
    <mergeCell ref="B69:F69"/>
    <mergeCell ref="B71:F71"/>
    <mergeCell ref="B72:F72"/>
    <mergeCell ref="B60:F60"/>
    <mergeCell ref="B61:F61"/>
    <mergeCell ref="G44:X44"/>
    <mergeCell ref="G43:X43"/>
    <mergeCell ref="G42:X42"/>
    <mergeCell ref="G34:X34"/>
    <mergeCell ref="G64:X64"/>
    <mergeCell ref="G89:H89"/>
    <mergeCell ref="B87:X87"/>
    <mergeCell ref="I89:J89"/>
    <mergeCell ref="B24:F24"/>
    <mergeCell ref="B25:F25"/>
    <mergeCell ref="B26:F26"/>
    <mergeCell ref="B27:F27"/>
    <mergeCell ref="B29:F29"/>
    <mergeCell ref="B30:F30"/>
    <mergeCell ref="B31:F31"/>
    <mergeCell ref="B32:F32"/>
    <mergeCell ref="B34:F34"/>
    <mergeCell ref="B42:F42"/>
    <mergeCell ref="B73:F73"/>
    <mergeCell ref="B74:F74"/>
    <mergeCell ref="B75:F75"/>
    <mergeCell ref="G45:X45"/>
    <mergeCell ref="B67:F67"/>
    <mergeCell ref="B54:F54"/>
    <mergeCell ref="B55:F55"/>
    <mergeCell ref="B56:F56"/>
    <mergeCell ref="B57:F57"/>
    <mergeCell ref="B59:F59"/>
    <mergeCell ref="B63:F63"/>
    <mergeCell ref="B4:X20"/>
    <mergeCell ref="B43:F43"/>
    <mergeCell ref="B44:F44"/>
    <mergeCell ref="B45:F45"/>
    <mergeCell ref="B46:F46"/>
    <mergeCell ref="B47:F47"/>
    <mergeCell ref="B48:F48"/>
    <mergeCell ref="B53:F53"/>
    <mergeCell ref="K89:L89"/>
    <mergeCell ref="M89:N89"/>
    <mergeCell ref="O89:P89"/>
    <mergeCell ref="Q89:R89"/>
    <mergeCell ref="S89:T89"/>
    <mergeCell ref="S88:X88"/>
    <mergeCell ref="W89:X89"/>
    <mergeCell ref="U89:V89"/>
    <mergeCell ref="B84:F84"/>
    <mergeCell ref="G84:X84"/>
    <mergeCell ref="B88:F88"/>
    <mergeCell ref="G88:L88"/>
    <mergeCell ref="M88:R88"/>
    <mergeCell ref="B62:F62"/>
    <mergeCell ref="G62:X62"/>
    <mergeCell ref="B89:F89"/>
    <mergeCell ref="B91:F91"/>
    <mergeCell ref="G91:H91"/>
    <mergeCell ref="I91:J91"/>
    <mergeCell ref="K91:L91"/>
    <mergeCell ref="M91:N91"/>
    <mergeCell ref="O91:P91"/>
    <mergeCell ref="Q91:R91"/>
    <mergeCell ref="S91:T91"/>
    <mergeCell ref="U91:V91"/>
    <mergeCell ref="B90:F90"/>
    <mergeCell ref="G90:H90"/>
    <mergeCell ref="I90:J90"/>
    <mergeCell ref="K90:L90"/>
    <mergeCell ref="M90:N90"/>
    <mergeCell ref="O90:P90"/>
    <mergeCell ref="Q90:R90"/>
    <mergeCell ref="S90:T90"/>
    <mergeCell ref="U90:V90"/>
    <mergeCell ref="B92:F92"/>
    <mergeCell ref="G92:H92"/>
    <mergeCell ref="I92:J92"/>
    <mergeCell ref="K92:L92"/>
    <mergeCell ref="M92:N92"/>
    <mergeCell ref="O92:P92"/>
    <mergeCell ref="Q92:R92"/>
    <mergeCell ref="S92:T92"/>
    <mergeCell ref="U92:V92"/>
    <mergeCell ref="AC100:AE101"/>
    <mergeCell ref="P102:R102"/>
    <mergeCell ref="S102:X102"/>
    <mergeCell ref="P103:R103"/>
    <mergeCell ref="S103:X103"/>
    <mergeCell ref="C95:I96"/>
    <mergeCell ref="P97:X97"/>
    <mergeCell ref="AJ97:AL97"/>
    <mergeCell ref="AN97:AP97"/>
    <mergeCell ref="P98:X98"/>
    <mergeCell ref="AC98:AE99"/>
    <mergeCell ref="P99:R99"/>
    <mergeCell ref="S99:X99"/>
    <mergeCell ref="AF97:AH97"/>
    <mergeCell ref="C126:G126"/>
    <mergeCell ref="J126:N126"/>
    <mergeCell ref="P114:R114"/>
    <mergeCell ref="S114:X114"/>
    <mergeCell ref="C115:G115"/>
    <mergeCell ref="J115:N115"/>
    <mergeCell ref="C117:I118"/>
    <mergeCell ref="P119:X119"/>
    <mergeCell ref="P120:X120"/>
    <mergeCell ref="P121:R121"/>
    <mergeCell ref="S121:X121"/>
    <mergeCell ref="P124:R124"/>
    <mergeCell ref="S124:X124"/>
    <mergeCell ref="P125:R125"/>
    <mergeCell ref="S125:X125"/>
    <mergeCell ref="C104:G104"/>
    <mergeCell ref="J104:N104"/>
    <mergeCell ref="C106:I107"/>
    <mergeCell ref="P108:X108"/>
    <mergeCell ref="P109:X109"/>
    <mergeCell ref="P110:R110"/>
    <mergeCell ref="S110:X110"/>
    <mergeCell ref="P111:R111"/>
    <mergeCell ref="S111:X111"/>
    <mergeCell ref="W90:X90"/>
    <mergeCell ref="W91:X91"/>
    <mergeCell ref="W92:X92"/>
    <mergeCell ref="P100:R100"/>
    <mergeCell ref="S100:X100"/>
    <mergeCell ref="P113:R113"/>
    <mergeCell ref="S113:X113"/>
    <mergeCell ref="P122:R122"/>
    <mergeCell ref="S122:X122"/>
  </mergeCells>
  <phoneticPr fontId="41"/>
  <pageMargins left="0.51181102362204722" right="0.31496062992125984" top="0.74803149606299213" bottom="0.55118110236220474" header="0.31496062992125984" footer="0.31496062992125984"/>
  <pageSetup paperSize="9" orientation="portrait" r:id="rId1"/>
  <rowBreaks count="1" manualBreakCount="1">
    <brk id="86" max="2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47"/>
  <sheetViews>
    <sheetView workbookViewId="0">
      <selection activeCell="B3" sqref="B3"/>
    </sheetView>
  </sheetViews>
  <sheetFormatPr defaultRowHeight="14.25"/>
  <cols>
    <col min="1" max="50" width="3.125" customWidth="1"/>
    <col min="257" max="306" width="3.125" customWidth="1"/>
    <col min="513" max="562" width="3.125" customWidth="1"/>
    <col min="769" max="818" width="3.125" customWidth="1"/>
    <col min="1025" max="1074" width="3.125" customWidth="1"/>
    <col min="1281" max="1330" width="3.125" customWidth="1"/>
    <col min="1537" max="1586" width="3.125" customWidth="1"/>
    <col min="1793" max="1842" width="3.125" customWidth="1"/>
    <col min="2049" max="2098" width="3.125" customWidth="1"/>
    <col min="2305" max="2354" width="3.125" customWidth="1"/>
    <col min="2561" max="2610" width="3.125" customWidth="1"/>
    <col min="2817" max="2866" width="3.125" customWidth="1"/>
    <col min="3073" max="3122" width="3.125" customWidth="1"/>
    <col min="3329" max="3378" width="3.125" customWidth="1"/>
    <col min="3585" max="3634" width="3.125" customWidth="1"/>
    <col min="3841" max="3890" width="3.125" customWidth="1"/>
    <col min="4097" max="4146" width="3.125" customWidth="1"/>
    <col min="4353" max="4402" width="3.125" customWidth="1"/>
    <col min="4609" max="4658" width="3.125" customWidth="1"/>
    <col min="4865" max="4914" width="3.125" customWidth="1"/>
    <col min="5121" max="5170" width="3.125" customWidth="1"/>
    <col min="5377" max="5426" width="3.125" customWidth="1"/>
    <col min="5633" max="5682" width="3.125" customWidth="1"/>
    <col min="5889" max="5938" width="3.125" customWidth="1"/>
    <col min="6145" max="6194" width="3.125" customWidth="1"/>
    <col min="6401" max="6450" width="3.125" customWidth="1"/>
    <col min="6657" max="6706" width="3.125" customWidth="1"/>
    <col min="6913" max="6962" width="3.125" customWidth="1"/>
    <col min="7169" max="7218" width="3.125" customWidth="1"/>
    <col min="7425" max="7474" width="3.125" customWidth="1"/>
    <col min="7681" max="7730" width="3.125" customWidth="1"/>
    <col min="7937" max="7986" width="3.125" customWidth="1"/>
    <col min="8193" max="8242" width="3.125" customWidth="1"/>
    <col min="8449" max="8498" width="3.125" customWidth="1"/>
    <col min="8705" max="8754" width="3.125" customWidth="1"/>
    <col min="8961" max="9010" width="3.125" customWidth="1"/>
    <col min="9217" max="9266" width="3.125" customWidth="1"/>
    <col min="9473" max="9522" width="3.125" customWidth="1"/>
    <col min="9729" max="9778" width="3.125" customWidth="1"/>
    <col min="9985" max="10034" width="3.125" customWidth="1"/>
    <col min="10241" max="10290" width="3.125" customWidth="1"/>
    <col min="10497" max="10546" width="3.125" customWidth="1"/>
    <col min="10753" max="10802" width="3.125" customWidth="1"/>
    <col min="11009" max="11058" width="3.125" customWidth="1"/>
    <col min="11265" max="11314" width="3.125" customWidth="1"/>
    <col min="11521" max="11570" width="3.125" customWidth="1"/>
    <col min="11777" max="11826" width="3.125" customWidth="1"/>
    <col min="12033" max="12082" width="3.125" customWidth="1"/>
    <col min="12289" max="12338" width="3.125" customWidth="1"/>
    <col min="12545" max="12594" width="3.125" customWidth="1"/>
    <col min="12801" max="12850" width="3.125" customWidth="1"/>
    <col min="13057" max="13106" width="3.125" customWidth="1"/>
    <col min="13313" max="13362" width="3.125" customWidth="1"/>
    <col min="13569" max="13618" width="3.125" customWidth="1"/>
    <col min="13825" max="13874" width="3.125" customWidth="1"/>
    <col min="14081" max="14130" width="3.125" customWidth="1"/>
    <col min="14337" max="14386" width="3.125" customWidth="1"/>
    <col min="14593" max="14642" width="3.125" customWidth="1"/>
    <col min="14849" max="14898" width="3.125" customWidth="1"/>
    <col min="15105" max="15154" width="3.125" customWidth="1"/>
    <col min="15361" max="15410" width="3.125" customWidth="1"/>
    <col min="15617" max="15666" width="3.125" customWidth="1"/>
    <col min="15873" max="15922" width="3.125" customWidth="1"/>
    <col min="16129" max="16178" width="3.125" customWidth="1"/>
  </cols>
  <sheetData>
    <row r="1" spans="2:24" ht="20.100000000000001" customHeight="1"/>
    <row r="2" spans="2:24" ht="20.100000000000001" customHeight="1">
      <c r="B2" s="324" t="s">
        <v>254</v>
      </c>
      <c r="C2" s="325"/>
      <c r="D2" s="325"/>
      <c r="E2" s="325"/>
      <c r="F2" s="325"/>
      <c r="G2" s="325"/>
      <c r="H2" s="325"/>
      <c r="I2" s="325"/>
      <c r="J2" s="325"/>
    </row>
    <row r="3" spans="2:24" ht="20.100000000000001" customHeight="1"/>
    <row r="4" spans="2:24" ht="20.100000000000001" customHeight="1"/>
    <row r="5" spans="2:24" ht="20.100000000000001" customHeight="1" thickBot="1"/>
    <row r="6" spans="2:24" ht="20.100000000000001" customHeight="1" thickTop="1">
      <c r="C6" s="49"/>
      <c r="D6" s="50"/>
      <c r="E6" s="50"/>
      <c r="F6" s="50"/>
      <c r="G6" s="50"/>
      <c r="H6" s="50"/>
      <c r="I6" s="50"/>
      <c r="J6" s="50"/>
      <c r="K6" s="50"/>
      <c r="L6" s="50"/>
      <c r="M6" s="50"/>
      <c r="N6" s="50"/>
      <c r="O6" s="50"/>
      <c r="P6" s="50"/>
      <c r="Q6" s="50"/>
      <c r="R6" s="50"/>
      <c r="S6" s="50"/>
      <c r="T6" s="50"/>
      <c r="U6" s="50"/>
      <c r="V6" s="50"/>
      <c r="W6" s="50"/>
      <c r="X6" s="51"/>
    </row>
    <row r="7" spans="2:24" ht="20.100000000000001" customHeight="1">
      <c r="C7" s="52"/>
      <c r="D7" s="53"/>
      <c r="E7" s="53"/>
      <c r="F7" s="53"/>
      <c r="G7" s="53"/>
      <c r="H7" s="53"/>
      <c r="I7" s="53"/>
      <c r="J7" s="53"/>
      <c r="K7" s="53"/>
      <c r="L7" s="53"/>
      <c r="M7" s="53"/>
      <c r="N7" s="53"/>
      <c r="O7" s="53"/>
      <c r="P7" s="53"/>
      <c r="Q7" s="53"/>
      <c r="R7" s="53"/>
      <c r="S7" s="53"/>
      <c r="T7" s="53"/>
      <c r="U7" s="53"/>
      <c r="V7" s="53"/>
      <c r="W7" s="53"/>
      <c r="X7" s="54"/>
    </row>
    <row r="8" spans="2:24" ht="20.100000000000001" customHeight="1">
      <c r="C8" s="52"/>
      <c r="D8" s="53"/>
      <c r="E8" s="53"/>
      <c r="F8" s="53"/>
      <c r="G8" s="53"/>
      <c r="H8" s="53"/>
      <c r="I8" s="53"/>
      <c r="J8" s="53"/>
      <c r="K8" s="53"/>
      <c r="L8" s="53"/>
      <c r="M8" s="53"/>
      <c r="N8" s="53"/>
      <c r="O8" s="53"/>
      <c r="P8" s="53"/>
      <c r="Q8" s="53"/>
      <c r="R8" s="53"/>
      <c r="S8" s="53"/>
      <c r="T8" s="53"/>
      <c r="U8" s="53"/>
      <c r="V8" s="53"/>
      <c r="W8" s="53"/>
      <c r="X8" s="54"/>
    </row>
    <row r="9" spans="2:24" ht="20.100000000000001" customHeight="1" thickBot="1">
      <c r="C9" s="55"/>
      <c r="D9" s="56"/>
      <c r="E9" s="56"/>
      <c r="F9" s="56"/>
      <c r="G9" s="56"/>
      <c r="H9" s="56"/>
      <c r="I9" s="56"/>
      <c r="J9" s="56"/>
      <c r="K9" s="56"/>
      <c r="L9" s="56"/>
      <c r="M9" s="56"/>
      <c r="N9" s="56"/>
      <c r="O9" s="56"/>
      <c r="P9" s="56"/>
      <c r="Q9" s="56"/>
      <c r="R9" s="56"/>
      <c r="S9" s="56"/>
      <c r="T9" s="56"/>
      <c r="U9" s="56"/>
      <c r="V9" s="56"/>
      <c r="W9" s="56"/>
      <c r="X9" s="57"/>
    </row>
    <row r="10" spans="2:24" ht="20.100000000000001" customHeight="1" thickTop="1"/>
    <row r="11" spans="2:24" ht="20.100000000000001" customHeight="1"/>
    <row r="12" spans="2:24" ht="20.100000000000001" customHeight="1"/>
    <row r="13" spans="2:24" ht="20.100000000000001" customHeight="1"/>
    <row r="14" spans="2:24" ht="20.100000000000001" customHeight="1">
      <c r="F14" s="101"/>
      <c r="G14" s="101"/>
      <c r="H14" s="101"/>
      <c r="I14" s="326" t="s">
        <v>253</v>
      </c>
      <c r="J14" s="316"/>
      <c r="K14" s="316"/>
      <c r="L14" s="316"/>
      <c r="M14" s="316"/>
      <c r="N14" s="316"/>
      <c r="O14" s="316"/>
      <c r="P14" s="316"/>
      <c r="Q14" s="316"/>
      <c r="R14" s="316"/>
      <c r="S14" s="101"/>
    </row>
    <row r="15" spans="2:24" ht="20.100000000000001" customHeight="1">
      <c r="F15" s="101"/>
      <c r="G15" s="101"/>
      <c r="H15" s="58"/>
      <c r="I15" s="316"/>
      <c r="J15" s="316"/>
      <c r="K15" s="316"/>
      <c r="L15" s="316"/>
      <c r="M15" s="316"/>
      <c r="N15" s="316"/>
      <c r="O15" s="316"/>
      <c r="P15" s="316"/>
      <c r="Q15" s="316"/>
      <c r="R15" s="316"/>
    </row>
    <row r="16" spans="2:24" ht="20.100000000000001" customHeight="1"/>
    <row r="17" spans="3:24" ht="20.100000000000001" customHeight="1"/>
    <row r="18" spans="3:24" ht="20.100000000000001" customHeight="1"/>
    <row r="19" spans="3:24" ht="20.100000000000001" customHeight="1">
      <c r="C19" s="103"/>
    </row>
    <row r="20" spans="3:24" ht="20.100000000000001" customHeight="1">
      <c r="D20" s="327"/>
      <c r="E20" s="328"/>
      <c r="F20" s="328"/>
      <c r="G20" s="328"/>
      <c r="H20" s="328"/>
      <c r="I20" s="328"/>
      <c r="J20" s="328"/>
      <c r="K20" s="328"/>
      <c r="L20" s="328"/>
      <c r="M20" s="328"/>
      <c r="N20" s="328"/>
      <c r="O20" s="328"/>
      <c r="P20" s="328"/>
      <c r="Q20" s="328"/>
      <c r="R20" s="328"/>
      <c r="S20" s="328"/>
      <c r="T20" s="328"/>
      <c r="U20" s="328"/>
      <c r="V20" s="328"/>
      <c r="W20" s="328"/>
      <c r="X20" s="104"/>
    </row>
    <row r="21" spans="3:24" ht="20.100000000000001" customHeight="1">
      <c r="D21" s="328"/>
      <c r="E21" s="328"/>
      <c r="F21" s="328"/>
      <c r="G21" s="328"/>
      <c r="H21" s="328"/>
      <c r="I21" s="328"/>
      <c r="J21" s="328"/>
      <c r="K21" s="328"/>
      <c r="L21" s="328"/>
      <c r="M21" s="328"/>
      <c r="N21" s="328"/>
      <c r="O21" s="328"/>
      <c r="P21" s="328"/>
      <c r="Q21" s="328"/>
      <c r="R21" s="328"/>
      <c r="S21" s="328"/>
      <c r="T21" s="328"/>
      <c r="U21" s="328"/>
      <c r="V21" s="328"/>
      <c r="W21" s="328"/>
      <c r="X21" s="104"/>
    </row>
    <row r="22" spans="3:24" ht="20.100000000000001" customHeight="1"/>
    <row r="23" spans="3:24" ht="20.100000000000001" customHeight="1"/>
    <row r="24" spans="3:24" ht="20.100000000000001" customHeight="1"/>
    <row r="25" spans="3:24" ht="20.100000000000001" customHeight="1"/>
    <row r="26" spans="3:24" ht="20.100000000000001" customHeight="1"/>
    <row r="27" spans="3:24" ht="20.100000000000001" customHeight="1"/>
    <row r="28" spans="3:24" ht="20.100000000000001" customHeight="1"/>
    <row r="29" spans="3:24" ht="20.100000000000001" customHeight="1"/>
    <row r="30" spans="3:24" ht="20.100000000000001" customHeight="1"/>
    <row r="31" spans="3:24" ht="20.100000000000001" customHeight="1"/>
    <row r="32" spans="3:24" ht="20.100000000000001" customHeight="1"/>
    <row r="33" spans="6:30" ht="20.100000000000001" customHeight="1">
      <c r="F33" s="329" t="s">
        <v>108</v>
      </c>
      <c r="G33" s="329"/>
      <c r="H33" s="329"/>
      <c r="I33" s="329"/>
      <c r="J33" s="329"/>
      <c r="K33" s="329"/>
      <c r="L33" s="329"/>
      <c r="M33" s="329"/>
      <c r="N33" s="329"/>
      <c r="O33" s="329"/>
      <c r="P33" s="329"/>
      <c r="Q33" s="329"/>
      <c r="R33" s="329"/>
      <c r="S33" s="329"/>
      <c r="T33" s="329"/>
      <c r="U33" s="329"/>
      <c r="V33" s="329"/>
      <c r="W33" s="329"/>
      <c r="X33" s="329"/>
    </row>
    <row r="34" spans="6:30" ht="20.100000000000001" customHeight="1">
      <c r="F34" s="329"/>
      <c r="G34" s="329"/>
      <c r="H34" s="329"/>
      <c r="I34" s="329"/>
      <c r="J34" s="329"/>
      <c r="K34" s="329"/>
      <c r="L34" s="329"/>
      <c r="M34" s="329"/>
      <c r="N34" s="329"/>
      <c r="O34" s="329"/>
      <c r="P34" s="329"/>
      <c r="Q34" s="329"/>
      <c r="R34" s="329"/>
      <c r="S34" s="329"/>
      <c r="T34" s="329"/>
      <c r="U34" s="329"/>
      <c r="V34" s="329"/>
      <c r="W34" s="329"/>
      <c r="X34" s="329"/>
      <c r="AD34" s="59"/>
    </row>
    <row r="35" spans="6:30" ht="20.100000000000001" customHeight="1"/>
    <row r="36" spans="6:30" s="105" customFormat="1" ht="20.100000000000001" customHeight="1">
      <c r="G36" s="106" t="s">
        <v>109</v>
      </c>
      <c r="H36" s="106"/>
      <c r="I36" s="106"/>
      <c r="J36" s="106"/>
      <c r="K36" s="106" t="s">
        <v>110</v>
      </c>
      <c r="L36" s="106"/>
      <c r="M36" s="106"/>
      <c r="N36" s="106"/>
      <c r="O36" s="106"/>
      <c r="P36" s="106"/>
      <c r="Q36" s="106"/>
      <c r="R36" s="106"/>
      <c r="S36" s="106"/>
      <c r="T36" s="106"/>
      <c r="U36" s="106"/>
      <c r="V36" s="106"/>
      <c r="W36" s="106"/>
      <c r="X36" s="106"/>
    </row>
    <row r="37" spans="6:30" s="105" customFormat="1" ht="20.100000000000001" customHeight="1">
      <c r="G37" s="106"/>
      <c r="H37" s="106"/>
      <c r="I37" s="106"/>
      <c r="J37" s="106"/>
      <c r="K37" s="106" t="s">
        <v>111</v>
      </c>
      <c r="L37" s="106"/>
      <c r="M37" s="106"/>
      <c r="N37" s="106"/>
      <c r="O37" s="106"/>
      <c r="P37" s="106"/>
      <c r="Q37" s="106" t="s">
        <v>112</v>
      </c>
      <c r="R37" s="106"/>
      <c r="S37" s="106"/>
      <c r="T37" s="106"/>
      <c r="U37" s="106"/>
      <c r="V37" s="106"/>
      <c r="W37" s="106"/>
      <c r="X37" s="106"/>
    </row>
    <row r="38" spans="6:30" ht="20.100000000000001" customHeight="1">
      <c r="G38" s="107"/>
      <c r="H38" s="107"/>
      <c r="I38" s="107"/>
      <c r="J38" s="107"/>
      <c r="K38" s="106" t="s">
        <v>113</v>
      </c>
      <c r="L38" s="107"/>
      <c r="M38" s="107"/>
      <c r="N38" s="107"/>
      <c r="O38" s="107"/>
      <c r="P38" s="107"/>
      <c r="Q38" s="107"/>
      <c r="R38" s="107"/>
      <c r="S38" s="107"/>
      <c r="T38" s="107"/>
      <c r="U38" s="107"/>
      <c r="V38" s="107"/>
      <c r="W38" s="107"/>
      <c r="X38" s="107"/>
    </row>
    <row r="39" spans="6:30" ht="20.100000000000001" customHeight="1"/>
    <row r="40" spans="6:30" ht="20.100000000000001" customHeight="1"/>
    <row r="41" spans="6:30" ht="20.100000000000001" customHeight="1"/>
    <row r="42" spans="6:30" ht="20.100000000000001" customHeight="1"/>
    <row r="43" spans="6:30" ht="20.100000000000001" customHeight="1"/>
    <row r="44" spans="6:30" ht="20.100000000000001" customHeight="1"/>
    <row r="45" spans="6:30" ht="20.100000000000001" customHeight="1"/>
    <row r="46" spans="6:30" ht="20.100000000000001" customHeight="1"/>
    <row r="47" spans="6:30" ht="20.100000000000001" customHeight="1"/>
  </sheetData>
  <mergeCells count="4">
    <mergeCell ref="B2:J2"/>
    <mergeCell ref="I14:R15"/>
    <mergeCell ref="D20:W21"/>
    <mergeCell ref="F33:X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JS.GraphicText.1" shapeId="2049" r:id="rId4">
          <objectPr defaultSize="0" autoPict="0" r:id="rId5">
            <anchor moveWithCells="1">
              <from>
                <xdr:col>2</xdr:col>
                <xdr:colOff>114300</xdr:colOff>
                <xdr:row>5</xdr:row>
                <xdr:rowOff>142875</xdr:rowOff>
              </from>
              <to>
                <xdr:col>23</xdr:col>
                <xdr:colOff>152400</xdr:colOff>
                <xdr:row>9</xdr:row>
                <xdr:rowOff>66675</xdr:rowOff>
              </to>
            </anchor>
          </objectPr>
        </oleObject>
      </mc:Choice>
      <mc:Fallback>
        <oleObject progId="JS.GraphicText.1"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3"/>
  <sheetViews>
    <sheetView zoomScale="115" zoomScaleNormal="115" workbookViewId="0">
      <pane ySplit="1230" topLeftCell="A171" activePane="bottomLeft"/>
      <selection activeCell="N1" sqref="N1:Z1048576"/>
      <selection pane="bottomLeft" activeCell="B176" sqref="B176:L176"/>
    </sheetView>
  </sheetViews>
  <sheetFormatPr defaultRowHeight="14.25"/>
  <cols>
    <col min="1" max="1" width="10.625" style="10" customWidth="1"/>
    <col min="2" max="4" width="5.625" style="2" customWidth="1"/>
    <col min="5" max="5" width="5.625" style="3" customWidth="1"/>
    <col min="6" max="8" width="5.625" style="2" customWidth="1"/>
    <col min="9" max="9" width="5.625" style="3" customWidth="1"/>
    <col min="10" max="12" width="5.625" style="2" customWidth="1"/>
    <col min="13" max="13" width="5.625" style="3" customWidth="1"/>
    <col min="14" max="26" width="4.625" style="3" customWidth="1"/>
    <col min="27" max="16384" width="9" style="3"/>
  </cols>
  <sheetData>
    <row r="1" spans="1:17" ht="20.100000000000001" customHeight="1">
      <c r="A1" s="334"/>
      <c r="B1" s="332" t="s">
        <v>3</v>
      </c>
      <c r="C1" s="333"/>
      <c r="D1" s="333"/>
      <c r="F1" s="332" t="s">
        <v>30</v>
      </c>
      <c r="G1" s="333"/>
      <c r="H1" s="333"/>
      <c r="J1" s="332" t="s">
        <v>31</v>
      </c>
      <c r="K1" s="333"/>
      <c r="L1" s="333"/>
    </row>
    <row r="2" spans="1:17" ht="20.100000000000001" customHeight="1">
      <c r="A2" s="334"/>
      <c r="B2" s="11" t="s">
        <v>0</v>
      </c>
      <c r="C2" s="12" t="s">
        <v>1</v>
      </c>
      <c r="D2" s="13" t="s">
        <v>2</v>
      </c>
      <c r="F2" s="11" t="s">
        <v>28</v>
      </c>
      <c r="G2" s="12" t="s">
        <v>1</v>
      </c>
      <c r="H2" s="13" t="s">
        <v>29</v>
      </c>
      <c r="J2" s="11" t="s">
        <v>28</v>
      </c>
      <c r="K2" s="12" t="s">
        <v>1</v>
      </c>
      <c r="L2" s="13" t="s">
        <v>29</v>
      </c>
      <c r="O2" s="1"/>
      <c r="P2" s="1"/>
      <c r="Q2" s="1"/>
    </row>
    <row r="3" spans="1:17" ht="20.100000000000001" customHeight="1">
      <c r="A3" s="330" t="s">
        <v>4</v>
      </c>
      <c r="B3" s="5">
        <v>8</v>
      </c>
      <c r="C3" s="6">
        <v>11</v>
      </c>
      <c r="D3" s="7">
        <v>16</v>
      </c>
      <c r="F3" s="5">
        <v>2</v>
      </c>
      <c r="G3" s="6">
        <v>21</v>
      </c>
      <c r="H3" s="7">
        <v>27</v>
      </c>
      <c r="J3" s="5">
        <v>2</v>
      </c>
      <c r="K3" s="6">
        <v>21</v>
      </c>
      <c r="L3" s="7">
        <v>27</v>
      </c>
    </row>
    <row r="4" spans="1:17" ht="20.100000000000001" customHeight="1">
      <c r="A4" s="331"/>
      <c r="B4" s="17">
        <f>B3/50</f>
        <v>0.16</v>
      </c>
      <c r="C4" s="18">
        <f>C3/50</f>
        <v>0.22</v>
      </c>
      <c r="D4" s="19">
        <f>D3/50</f>
        <v>0.32</v>
      </c>
      <c r="E4" s="8"/>
      <c r="F4" s="17">
        <f>F3/50</f>
        <v>0.04</v>
      </c>
      <c r="G4" s="18">
        <f>G3/50</f>
        <v>0.42</v>
      </c>
      <c r="H4" s="19">
        <f>H3/50</f>
        <v>0.54</v>
      </c>
      <c r="I4" s="8"/>
      <c r="J4" s="17">
        <f>J3/50</f>
        <v>0.04</v>
      </c>
      <c r="K4" s="18">
        <f>K3/50</f>
        <v>0.42</v>
      </c>
      <c r="L4" s="19">
        <f>L3/50</f>
        <v>0.54</v>
      </c>
      <c r="M4" s="8"/>
    </row>
    <row r="5" spans="1:17" ht="20.100000000000001" customHeight="1">
      <c r="A5" s="330" t="s">
        <v>5</v>
      </c>
      <c r="B5" s="5">
        <v>7</v>
      </c>
      <c r="C5" s="6">
        <v>23</v>
      </c>
      <c r="D5" s="7">
        <v>20</v>
      </c>
      <c r="F5" s="5">
        <v>3</v>
      </c>
      <c r="G5" s="6">
        <v>24</v>
      </c>
      <c r="H5" s="7">
        <v>23</v>
      </c>
      <c r="J5" s="5">
        <v>4</v>
      </c>
      <c r="K5" s="6">
        <v>26</v>
      </c>
      <c r="L5" s="7">
        <v>20</v>
      </c>
    </row>
    <row r="6" spans="1:17" ht="20.100000000000001" customHeight="1">
      <c r="A6" s="331"/>
      <c r="B6" s="17">
        <f>B5/50</f>
        <v>0.14000000000000001</v>
      </c>
      <c r="C6" s="18">
        <f>C5/50</f>
        <v>0.46</v>
      </c>
      <c r="D6" s="19">
        <f>D5/50</f>
        <v>0.4</v>
      </c>
      <c r="E6" s="8"/>
      <c r="F6" s="17">
        <f>F5/50</f>
        <v>0.06</v>
      </c>
      <c r="G6" s="18">
        <f>G5/50</f>
        <v>0.48</v>
      </c>
      <c r="H6" s="19">
        <f>H5/50</f>
        <v>0.46</v>
      </c>
      <c r="I6" s="8"/>
      <c r="J6" s="17">
        <f>J5/50</f>
        <v>0.08</v>
      </c>
      <c r="K6" s="18">
        <f>K5/50</f>
        <v>0.52</v>
      </c>
      <c r="L6" s="19">
        <f>L5/50</f>
        <v>0.4</v>
      </c>
      <c r="M6" s="8"/>
    </row>
    <row r="7" spans="1:17" ht="20.100000000000001" customHeight="1">
      <c r="A7" s="330" t="s">
        <v>6</v>
      </c>
      <c r="B7" s="5">
        <v>5</v>
      </c>
      <c r="C7" s="6">
        <v>22</v>
      </c>
      <c r="D7" s="7">
        <v>23</v>
      </c>
      <c r="F7" s="5">
        <v>3</v>
      </c>
      <c r="G7" s="6">
        <v>22</v>
      </c>
      <c r="H7" s="7">
        <v>25</v>
      </c>
      <c r="J7" s="5">
        <v>2</v>
      </c>
      <c r="K7" s="6">
        <v>28</v>
      </c>
      <c r="L7" s="7">
        <v>20</v>
      </c>
    </row>
    <row r="8" spans="1:17" ht="20.100000000000001" customHeight="1">
      <c r="A8" s="331"/>
      <c r="B8" s="17">
        <f>B7/50</f>
        <v>0.1</v>
      </c>
      <c r="C8" s="18">
        <f>C7/50</f>
        <v>0.44</v>
      </c>
      <c r="D8" s="19">
        <f>D7/50</f>
        <v>0.46</v>
      </c>
      <c r="E8" s="8"/>
      <c r="F8" s="17">
        <f>F7/50</f>
        <v>0.06</v>
      </c>
      <c r="G8" s="18">
        <f>G7/50</f>
        <v>0.44</v>
      </c>
      <c r="H8" s="19">
        <f>H7/50</f>
        <v>0.5</v>
      </c>
      <c r="I8" s="8"/>
      <c r="J8" s="17">
        <f>J7/50</f>
        <v>0.04</v>
      </c>
      <c r="K8" s="18">
        <f>K7/50</f>
        <v>0.56000000000000005</v>
      </c>
      <c r="L8" s="19">
        <f>L7/50</f>
        <v>0.4</v>
      </c>
      <c r="M8" s="8"/>
    </row>
    <row r="9" spans="1:17" ht="20.100000000000001" customHeight="1">
      <c r="A9" s="330" t="s">
        <v>7</v>
      </c>
      <c r="B9" s="5">
        <v>9</v>
      </c>
      <c r="C9" s="6">
        <v>19</v>
      </c>
      <c r="D9" s="7">
        <v>22</v>
      </c>
      <c r="F9" s="5">
        <v>3</v>
      </c>
      <c r="G9" s="6">
        <v>29</v>
      </c>
      <c r="H9" s="7">
        <v>18</v>
      </c>
      <c r="J9" s="5">
        <v>2</v>
      </c>
      <c r="K9" s="6">
        <v>27</v>
      </c>
      <c r="L9" s="7">
        <v>21</v>
      </c>
    </row>
    <row r="10" spans="1:17" ht="20.100000000000001" customHeight="1">
      <c r="A10" s="331"/>
      <c r="B10" s="17">
        <f>B9/50</f>
        <v>0.18</v>
      </c>
      <c r="C10" s="18">
        <f>C9/50</f>
        <v>0.38</v>
      </c>
      <c r="D10" s="19">
        <f>D9/50</f>
        <v>0.44</v>
      </c>
      <c r="E10" s="8"/>
      <c r="F10" s="17">
        <f>F9/50</f>
        <v>0.06</v>
      </c>
      <c r="G10" s="18">
        <f>G9/50</f>
        <v>0.57999999999999996</v>
      </c>
      <c r="H10" s="19">
        <f>H9/50</f>
        <v>0.36</v>
      </c>
      <c r="I10" s="8"/>
      <c r="J10" s="17">
        <f>J9/50</f>
        <v>0.04</v>
      </c>
      <c r="K10" s="18">
        <f>K9/50</f>
        <v>0.54</v>
      </c>
      <c r="L10" s="19">
        <f>L9/50</f>
        <v>0.42</v>
      </c>
      <c r="M10" s="8"/>
    </row>
    <row r="11" spans="1:17" ht="20.100000000000001" customHeight="1">
      <c r="A11" s="330" t="s">
        <v>8</v>
      </c>
      <c r="B11" s="5">
        <v>5</v>
      </c>
      <c r="C11" s="6">
        <v>22</v>
      </c>
      <c r="D11" s="7">
        <v>23</v>
      </c>
      <c r="F11" s="5">
        <v>3</v>
      </c>
      <c r="G11" s="6">
        <v>26</v>
      </c>
      <c r="H11" s="7">
        <v>21</v>
      </c>
      <c r="J11" s="5">
        <v>2</v>
      </c>
      <c r="K11" s="6">
        <v>26</v>
      </c>
      <c r="L11" s="7">
        <v>22</v>
      </c>
    </row>
    <row r="12" spans="1:17" ht="20.100000000000001" customHeight="1">
      <c r="A12" s="331"/>
      <c r="B12" s="17">
        <f>B11/50</f>
        <v>0.1</v>
      </c>
      <c r="C12" s="18">
        <f>C11/50</f>
        <v>0.44</v>
      </c>
      <c r="D12" s="19">
        <f>D11/50</f>
        <v>0.46</v>
      </c>
      <c r="E12" s="8"/>
      <c r="F12" s="17">
        <f>F11/50</f>
        <v>0.06</v>
      </c>
      <c r="G12" s="18">
        <f>G11/50</f>
        <v>0.52</v>
      </c>
      <c r="H12" s="19">
        <f>H11/50</f>
        <v>0.42</v>
      </c>
      <c r="I12" s="8"/>
      <c r="J12" s="17">
        <f>J11/50</f>
        <v>0.04</v>
      </c>
      <c r="K12" s="18">
        <f>K11/50</f>
        <v>0.52</v>
      </c>
      <c r="L12" s="19">
        <f>L11/50</f>
        <v>0.44</v>
      </c>
      <c r="M12" s="8"/>
    </row>
    <row r="13" spans="1:17" ht="20.100000000000001" customHeight="1">
      <c r="A13" s="330" t="s">
        <v>9</v>
      </c>
      <c r="B13" s="5">
        <v>4</v>
      </c>
      <c r="C13" s="6">
        <v>27</v>
      </c>
      <c r="D13" s="7">
        <v>19</v>
      </c>
      <c r="F13" s="5">
        <v>2</v>
      </c>
      <c r="G13" s="6">
        <v>30</v>
      </c>
      <c r="H13" s="7">
        <v>18</v>
      </c>
      <c r="J13" s="5">
        <v>1</v>
      </c>
      <c r="K13" s="6">
        <v>29</v>
      </c>
      <c r="L13" s="7">
        <v>20</v>
      </c>
    </row>
    <row r="14" spans="1:17" ht="20.100000000000001" customHeight="1">
      <c r="A14" s="331"/>
      <c r="B14" s="17">
        <f>B13/50</f>
        <v>0.08</v>
      </c>
      <c r="C14" s="18">
        <f>C13/50</f>
        <v>0.54</v>
      </c>
      <c r="D14" s="19">
        <f>D13/50</f>
        <v>0.38</v>
      </c>
      <c r="E14" s="8"/>
      <c r="F14" s="17">
        <f>F13/50</f>
        <v>0.04</v>
      </c>
      <c r="G14" s="18">
        <f>G13/50</f>
        <v>0.6</v>
      </c>
      <c r="H14" s="19">
        <f>H13/50</f>
        <v>0.36</v>
      </c>
      <c r="I14" s="8"/>
      <c r="J14" s="17">
        <f>J13/50</f>
        <v>0.02</v>
      </c>
      <c r="K14" s="18">
        <f>K13/50</f>
        <v>0.57999999999999996</v>
      </c>
      <c r="L14" s="19">
        <f>L13/50</f>
        <v>0.4</v>
      </c>
      <c r="M14" s="8"/>
    </row>
    <row r="15" spans="1:17" ht="20.100000000000001" customHeight="1">
      <c r="A15" s="330" t="s">
        <v>10</v>
      </c>
      <c r="B15" s="5">
        <v>6</v>
      </c>
      <c r="C15" s="6">
        <v>30</v>
      </c>
      <c r="D15" s="7">
        <v>14</v>
      </c>
      <c r="F15" s="5">
        <v>3</v>
      </c>
      <c r="G15" s="6">
        <v>32</v>
      </c>
      <c r="H15" s="7">
        <v>15</v>
      </c>
      <c r="J15" s="5">
        <v>0</v>
      </c>
      <c r="K15" s="6">
        <v>34</v>
      </c>
      <c r="L15" s="7">
        <v>16</v>
      </c>
    </row>
    <row r="16" spans="1:17" ht="20.100000000000001" customHeight="1">
      <c r="A16" s="331"/>
      <c r="B16" s="17">
        <f>B15/50</f>
        <v>0.12</v>
      </c>
      <c r="C16" s="18">
        <f>C15/50</f>
        <v>0.6</v>
      </c>
      <c r="D16" s="19">
        <f>D15/50</f>
        <v>0.28000000000000003</v>
      </c>
      <c r="E16" s="8"/>
      <c r="F16" s="17">
        <f>F15/50</f>
        <v>0.06</v>
      </c>
      <c r="G16" s="18">
        <f>G15/50</f>
        <v>0.64</v>
      </c>
      <c r="H16" s="19">
        <f>H15/50</f>
        <v>0.3</v>
      </c>
      <c r="I16" s="8"/>
      <c r="J16" s="17">
        <f>J15/50</f>
        <v>0</v>
      </c>
      <c r="K16" s="18">
        <f>K15/50</f>
        <v>0.68</v>
      </c>
      <c r="L16" s="19">
        <f>L15/50</f>
        <v>0.32</v>
      </c>
      <c r="M16" s="8"/>
    </row>
    <row r="17" spans="1:13" ht="20.100000000000001" customHeight="1">
      <c r="A17" s="330" t="s">
        <v>11</v>
      </c>
      <c r="B17" s="5">
        <v>9</v>
      </c>
      <c r="C17" s="6">
        <v>19</v>
      </c>
      <c r="D17" s="7">
        <v>22</v>
      </c>
      <c r="F17" s="5">
        <v>6</v>
      </c>
      <c r="G17" s="6">
        <v>23</v>
      </c>
      <c r="H17" s="7">
        <v>21</v>
      </c>
      <c r="J17" s="5">
        <v>2</v>
      </c>
      <c r="K17" s="6">
        <v>25</v>
      </c>
      <c r="L17" s="7">
        <v>23</v>
      </c>
    </row>
    <row r="18" spans="1:13" ht="20.100000000000001" customHeight="1">
      <c r="A18" s="331"/>
      <c r="B18" s="17">
        <f>B17/50</f>
        <v>0.18</v>
      </c>
      <c r="C18" s="18">
        <f>C17/50</f>
        <v>0.38</v>
      </c>
      <c r="D18" s="19">
        <f>D17/50</f>
        <v>0.44</v>
      </c>
      <c r="E18" s="8"/>
      <c r="F18" s="17">
        <f>F17/50</f>
        <v>0.12</v>
      </c>
      <c r="G18" s="18">
        <f>G17/50</f>
        <v>0.46</v>
      </c>
      <c r="H18" s="19">
        <f>H17/50</f>
        <v>0.42</v>
      </c>
      <c r="I18" s="8"/>
      <c r="J18" s="17">
        <f>J17/50</f>
        <v>0.04</v>
      </c>
      <c r="K18" s="18">
        <f>K17/50</f>
        <v>0.5</v>
      </c>
      <c r="L18" s="19">
        <f>L17/50</f>
        <v>0.46</v>
      </c>
      <c r="M18" s="8"/>
    </row>
    <row r="19" spans="1:13" ht="20.100000000000001" customHeight="1">
      <c r="A19" s="330" t="s">
        <v>12</v>
      </c>
      <c r="B19" s="5">
        <v>9</v>
      </c>
      <c r="C19" s="6">
        <v>20</v>
      </c>
      <c r="D19" s="7">
        <v>21</v>
      </c>
      <c r="F19" s="5">
        <v>3</v>
      </c>
      <c r="G19" s="6">
        <v>30</v>
      </c>
      <c r="H19" s="7">
        <v>17</v>
      </c>
      <c r="J19" s="5">
        <v>4</v>
      </c>
      <c r="K19" s="6">
        <v>29</v>
      </c>
      <c r="L19" s="7">
        <v>17</v>
      </c>
    </row>
    <row r="20" spans="1:13" ht="20.100000000000001" customHeight="1">
      <c r="A20" s="331"/>
      <c r="B20" s="17">
        <f>B19/50</f>
        <v>0.18</v>
      </c>
      <c r="C20" s="18">
        <f>C19/50</f>
        <v>0.4</v>
      </c>
      <c r="D20" s="19">
        <f>D19/50</f>
        <v>0.42</v>
      </c>
      <c r="E20" s="8"/>
      <c r="F20" s="17">
        <f>F19/50</f>
        <v>0.06</v>
      </c>
      <c r="G20" s="18">
        <f>G19/50</f>
        <v>0.6</v>
      </c>
      <c r="H20" s="19">
        <f>H19/50</f>
        <v>0.34</v>
      </c>
      <c r="I20" s="8"/>
      <c r="J20" s="17">
        <f>J19/50</f>
        <v>0.08</v>
      </c>
      <c r="K20" s="18">
        <f>K19/50</f>
        <v>0.57999999999999996</v>
      </c>
      <c r="L20" s="19">
        <f>L19/50</f>
        <v>0.34</v>
      </c>
      <c r="M20" s="8"/>
    </row>
    <row r="21" spans="1:13" ht="20.100000000000001" customHeight="1">
      <c r="A21" s="330" t="s">
        <v>13</v>
      </c>
      <c r="B21" s="5">
        <v>7</v>
      </c>
      <c r="C21" s="6">
        <v>20</v>
      </c>
      <c r="D21" s="7">
        <v>23</v>
      </c>
      <c r="F21" s="5">
        <v>5</v>
      </c>
      <c r="G21" s="6">
        <v>25</v>
      </c>
      <c r="H21" s="7">
        <v>20</v>
      </c>
      <c r="J21" s="5">
        <v>3</v>
      </c>
      <c r="K21" s="6">
        <v>28</v>
      </c>
      <c r="L21" s="7">
        <v>19</v>
      </c>
    </row>
    <row r="22" spans="1:13" ht="20.100000000000001" customHeight="1">
      <c r="A22" s="331"/>
      <c r="B22" s="17">
        <f>B21/50</f>
        <v>0.14000000000000001</v>
      </c>
      <c r="C22" s="18">
        <f>C21/50</f>
        <v>0.4</v>
      </c>
      <c r="D22" s="19">
        <f>D21/50</f>
        <v>0.46</v>
      </c>
      <c r="E22" s="8"/>
      <c r="F22" s="17">
        <f>F21/50</f>
        <v>0.1</v>
      </c>
      <c r="G22" s="18">
        <f>G21/50</f>
        <v>0.5</v>
      </c>
      <c r="H22" s="19">
        <f>H21/50</f>
        <v>0.4</v>
      </c>
      <c r="I22" s="8"/>
      <c r="J22" s="17">
        <f>J21/50</f>
        <v>0.06</v>
      </c>
      <c r="K22" s="18">
        <f>K21/50</f>
        <v>0.56000000000000005</v>
      </c>
      <c r="L22" s="19">
        <f>L21/50</f>
        <v>0.38</v>
      </c>
      <c r="M22" s="8"/>
    </row>
    <row r="23" spans="1:13" ht="20.100000000000001" customHeight="1">
      <c r="A23" s="330" t="s">
        <v>14</v>
      </c>
      <c r="B23" s="5">
        <v>6</v>
      </c>
      <c r="C23" s="6">
        <v>24</v>
      </c>
      <c r="D23" s="7">
        <v>20</v>
      </c>
      <c r="F23" s="5">
        <v>4</v>
      </c>
      <c r="G23" s="6">
        <v>25</v>
      </c>
      <c r="H23" s="7">
        <v>21</v>
      </c>
      <c r="J23" s="5">
        <v>2</v>
      </c>
      <c r="K23" s="6">
        <v>28</v>
      </c>
      <c r="L23" s="7">
        <v>20</v>
      </c>
    </row>
    <row r="24" spans="1:13" ht="20.100000000000001" customHeight="1">
      <c r="A24" s="331"/>
      <c r="B24" s="17">
        <f>B23/50</f>
        <v>0.12</v>
      </c>
      <c r="C24" s="18">
        <f>C23/50</f>
        <v>0.48</v>
      </c>
      <c r="D24" s="19">
        <f>D23/50</f>
        <v>0.4</v>
      </c>
      <c r="E24" s="8"/>
      <c r="F24" s="17">
        <f>F23/50</f>
        <v>0.08</v>
      </c>
      <c r="G24" s="18">
        <f>G23/50</f>
        <v>0.5</v>
      </c>
      <c r="H24" s="19">
        <f>H23/50</f>
        <v>0.42</v>
      </c>
      <c r="I24" s="8"/>
      <c r="J24" s="17">
        <f>J23/50</f>
        <v>0.04</v>
      </c>
      <c r="K24" s="18">
        <f>K23/50</f>
        <v>0.56000000000000005</v>
      </c>
      <c r="L24" s="19">
        <f>L23/50</f>
        <v>0.4</v>
      </c>
      <c r="M24" s="8"/>
    </row>
    <row r="25" spans="1:13" ht="20.100000000000001" customHeight="1">
      <c r="A25" s="330" t="s">
        <v>15</v>
      </c>
      <c r="B25" s="5">
        <v>16</v>
      </c>
      <c r="C25" s="6">
        <v>25</v>
      </c>
      <c r="D25" s="7">
        <v>9</v>
      </c>
      <c r="F25" s="5">
        <v>7</v>
      </c>
      <c r="G25" s="6">
        <v>31</v>
      </c>
      <c r="H25" s="7">
        <v>12</v>
      </c>
      <c r="J25" s="5">
        <v>11</v>
      </c>
      <c r="K25" s="6">
        <v>28</v>
      </c>
      <c r="L25" s="7">
        <v>11</v>
      </c>
    </row>
    <row r="26" spans="1:13" ht="20.100000000000001" customHeight="1">
      <c r="A26" s="331"/>
      <c r="B26" s="17">
        <f>B25/50</f>
        <v>0.32</v>
      </c>
      <c r="C26" s="18">
        <f>C25/50</f>
        <v>0.5</v>
      </c>
      <c r="D26" s="19">
        <f>D25/50</f>
        <v>0.18</v>
      </c>
      <c r="E26" s="8"/>
      <c r="F26" s="17">
        <f>F25/50</f>
        <v>0.14000000000000001</v>
      </c>
      <c r="G26" s="18">
        <f>G25/50</f>
        <v>0.62</v>
      </c>
      <c r="H26" s="19">
        <f>H25/50</f>
        <v>0.24</v>
      </c>
      <c r="I26" s="8"/>
      <c r="J26" s="17">
        <f>J25/50</f>
        <v>0.22</v>
      </c>
      <c r="K26" s="18">
        <f>K25/50</f>
        <v>0.56000000000000005</v>
      </c>
      <c r="L26" s="19">
        <f>L25/50</f>
        <v>0.22</v>
      </c>
      <c r="M26" s="8"/>
    </row>
    <row r="27" spans="1:13" ht="20.100000000000001" customHeight="1">
      <c r="A27" s="330" t="s">
        <v>16</v>
      </c>
      <c r="B27" s="5">
        <v>13</v>
      </c>
      <c r="C27" s="6">
        <v>27</v>
      </c>
      <c r="D27" s="7">
        <v>10</v>
      </c>
      <c r="F27" s="5">
        <v>6</v>
      </c>
      <c r="G27" s="6">
        <v>33</v>
      </c>
      <c r="H27" s="7">
        <v>11</v>
      </c>
      <c r="J27" s="5">
        <v>5</v>
      </c>
      <c r="K27" s="6">
        <v>32</v>
      </c>
      <c r="L27" s="7">
        <v>13</v>
      </c>
    </row>
    <row r="28" spans="1:13" ht="20.100000000000001" customHeight="1">
      <c r="A28" s="331"/>
      <c r="B28" s="17">
        <f>B27/50</f>
        <v>0.26</v>
      </c>
      <c r="C28" s="18">
        <f>C27/50</f>
        <v>0.54</v>
      </c>
      <c r="D28" s="19">
        <f>D27/50</f>
        <v>0.2</v>
      </c>
      <c r="E28" s="8"/>
      <c r="F28" s="17">
        <f>F27/50</f>
        <v>0.12</v>
      </c>
      <c r="G28" s="18">
        <f>G27/50</f>
        <v>0.66</v>
      </c>
      <c r="H28" s="19">
        <f>H27/50</f>
        <v>0.22</v>
      </c>
      <c r="I28" s="8"/>
      <c r="J28" s="17">
        <f>J27/50</f>
        <v>0.1</v>
      </c>
      <c r="K28" s="18">
        <f>K27/50</f>
        <v>0.64</v>
      </c>
      <c r="L28" s="19">
        <f>L27/50</f>
        <v>0.26</v>
      </c>
      <c r="M28" s="8"/>
    </row>
    <row r="29" spans="1:13" ht="20.100000000000001" customHeight="1">
      <c r="A29" s="330" t="s">
        <v>17</v>
      </c>
      <c r="B29" s="5">
        <v>14</v>
      </c>
      <c r="C29" s="6">
        <v>23</v>
      </c>
      <c r="D29" s="7">
        <v>13</v>
      </c>
      <c r="F29" s="5">
        <v>4</v>
      </c>
      <c r="G29" s="6">
        <v>32</v>
      </c>
      <c r="H29" s="7">
        <v>14</v>
      </c>
      <c r="J29" s="5">
        <v>5</v>
      </c>
      <c r="K29" s="6">
        <v>27</v>
      </c>
      <c r="L29" s="7">
        <v>18</v>
      </c>
    </row>
    <row r="30" spans="1:13" ht="20.100000000000001" customHeight="1">
      <c r="A30" s="331"/>
      <c r="B30" s="17">
        <f>B29/50</f>
        <v>0.28000000000000003</v>
      </c>
      <c r="C30" s="18">
        <f>C29/50</f>
        <v>0.46</v>
      </c>
      <c r="D30" s="19">
        <f>D29/50</f>
        <v>0.26</v>
      </c>
      <c r="E30" s="8"/>
      <c r="F30" s="17">
        <f>F29/50</f>
        <v>0.08</v>
      </c>
      <c r="G30" s="18">
        <f>G29/50</f>
        <v>0.64</v>
      </c>
      <c r="H30" s="19">
        <f>H29/50</f>
        <v>0.28000000000000003</v>
      </c>
      <c r="I30" s="8"/>
      <c r="J30" s="17">
        <f>J29/50</f>
        <v>0.1</v>
      </c>
      <c r="K30" s="18">
        <f>K29/50</f>
        <v>0.54</v>
      </c>
      <c r="L30" s="19">
        <f>L29/50</f>
        <v>0.36</v>
      </c>
      <c r="M30" s="8"/>
    </row>
    <row r="31" spans="1:13" ht="20.100000000000001" customHeight="1">
      <c r="A31" s="330" t="s">
        <v>18</v>
      </c>
      <c r="B31" s="5">
        <v>10</v>
      </c>
      <c r="C31" s="6">
        <v>24</v>
      </c>
      <c r="D31" s="7">
        <v>16</v>
      </c>
      <c r="F31" s="5">
        <v>5</v>
      </c>
      <c r="G31" s="6">
        <v>28</v>
      </c>
      <c r="H31" s="7">
        <v>17</v>
      </c>
      <c r="J31" s="5">
        <v>5</v>
      </c>
      <c r="K31" s="6">
        <v>27</v>
      </c>
      <c r="L31" s="7">
        <v>18</v>
      </c>
    </row>
    <row r="32" spans="1:13" ht="20.100000000000001" customHeight="1">
      <c r="A32" s="331"/>
      <c r="B32" s="17">
        <f>B31/50</f>
        <v>0.2</v>
      </c>
      <c r="C32" s="18">
        <f>C31/50</f>
        <v>0.48</v>
      </c>
      <c r="D32" s="19">
        <f>D31/50</f>
        <v>0.32</v>
      </c>
      <c r="E32" s="8"/>
      <c r="F32" s="17">
        <f>F31/50</f>
        <v>0.1</v>
      </c>
      <c r="G32" s="18">
        <f>G31/50</f>
        <v>0.56000000000000005</v>
      </c>
      <c r="H32" s="19">
        <f>H31/50</f>
        <v>0.34</v>
      </c>
      <c r="I32" s="8"/>
      <c r="J32" s="17">
        <f>J31/50</f>
        <v>0.1</v>
      </c>
      <c r="K32" s="18">
        <f>K31/50</f>
        <v>0.54</v>
      </c>
      <c r="L32" s="19">
        <f>L31/50</f>
        <v>0.36</v>
      </c>
      <c r="M32" s="8"/>
    </row>
    <row r="33" spans="1:13" ht="20.100000000000001" customHeight="1">
      <c r="A33" s="330" t="s">
        <v>19</v>
      </c>
      <c r="B33" s="5">
        <v>9</v>
      </c>
      <c r="C33" s="6">
        <v>23</v>
      </c>
      <c r="D33" s="7">
        <v>18</v>
      </c>
      <c r="F33" s="5">
        <v>5</v>
      </c>
      <c r="G33" s="6">
        <v>30</v>
      </c>
      <c r="H33" s="7">
        <v>15</v>
      </c>
      <c r="J33" s="5">
        <v>3</v>
      </c>
      <c r="K33" s="6">
        <v>29</v>
      </c>
      <c r="L33" s="7">
        <v>18</v>
      </c>
    </row>
    <row r="34" spans="1:13" ht="20.100000000000001" customHeight="1">
      <c r="A34" s="331"/>
      <c r="B34" s="17">
        <f>B33/50</f>
        <v>0.18</v>
      </c>
      <c r="C34" s="18">
        <f>C33/50</f>
        <v>0.46</v>
      </c>
      <c r="D34" s="19">
        <f>D33/50</f>
        <v>0.36</v>
      </c>
      <c r="E34" s="8"/>
      <c r="F34" s="17">
        <f>F33/50</f>
        <v>0.1</v>
      </c>
      <c r="G34" s="18">
        <f>G33/50</f>
        <v>0.6</v>
      </c>
      <c r="H34" s="19">
        <f>H33/50</f>
        <v>0.3</v>
      </c>
      <c r="I34" s="8"/>
      <c r="J34" s="17">
        <f>J33/50</f>
        <v>0.06</v>
      </c>
      <c r="K34" s="18">
        <f>K33/50</f>
        <v>0.57999999999999996</v>
      </c>
      <c r="L34" s="19">
        <f>L33/50</f>
        <v>0.36</v>
      </c>
      <c r="M34" s="8"/>
    </row>
    <row r="35" spans="1:13" ht="20.100000000000001" customHeight="1">
      <c r="A35" s="330" t="s">
        <v>20</v>
      </c>
      <c r="B35" s="5">
        <v>13</v>
      </c>
      <c r="C35" s="6">
        <v>17</v>
      </c>
      <c r="D35" s="7">
        <v>20</v>
      </c>
      <c r="F35" s="5">
        <v>4</v>
      </c>
      <c r="G35" s="6">
        <v>27</v>
      </c>
      <c r="H35" s="7">
        <v>19</v>
      </c>
      <c r="J35" s="5">
        <v>3</v>
      </c>
      <c r="K35" s="6">
        <v>26</v>
      </c>
      <c r="L35" s="7">
        <v>21</v>
      </c>
    </row>
    <row r="36" spans="1:13" ht="20.100000000000001" customHeight="1">
      <c r="A36" s="331"/>
      <c r="B36" s="17">
        <f>B35/50</f>
        <v>0.26</v>
      </c>
      <c r="C36" s="18">
        <f>C35/50</f>
        <v>0.34</v>
      </c>
      <c r="D36" s="19">
        <f>D35/50</f>
        <v>0.4</v>
      </c>
      <c r="E36" s="8"/>
      <c r="F36" s="17">
        <f>F35/50</f>
        <v>0.08</v>
      </c>
      <c r="G36" s="18">
        <f>G35/50</f>
        <v>0.54</v>
      </c>
      <c r="H36" s="19">
        <f>H35/50</f>
        <v>0.38</v>
      </c>
      <c r="I36" s="8"/>
      <c r="J36" s="17">
        <f>J35/50</f>
        <v>0.06</v>
      </c>
      <c r="K36" s="18">
        <f>K35/50</f>
        <v>0.52</v>
      </c>
      <c r="L36" s="19">
        <f>L35/50</f>
        <v>0.42</v>
      </c>
      <c r="M36" s="8"/>
    </row>
    <row r="37" spans="1:13" ht="20.100000000000001" customHeight="1">
      <c r="A37" s="330" t="s">
        <v>21</v>
      </c>
      <c r="B37" s="5">
        <v>4</v>
      </c>
      <c r="C37" s="6">
        <v>21</v>
      </c>
      <c r="D37" s="7">
        <v>25</v>
      </c>
      <c r="F37" s="5">
        <v>0</v>
      </c>
      <c r="G37" s="6">
        <v>28</v>
      </c>
      <c r="H37" s="7">
        <v>22</v>
      </c>
      <c r="J37" s="5">
        <v>2</v>
      </c>
      <c r="K37" s="6">
        <v>24</v>
      </c>
      <c r="L37" s="7">
        <v>24</v>
      </c>
    </row>
    <row r="38" spans="1:13" ht="20.100000000000001" customHeight="1">
      <c r="A38" s="331"/>
      <c r="B38" s="17">
        <f>B37/50</f>
        <v>0.08</v>
      </c>
      <c r="C38" s="18">
        <f>C37/50</f>
        <v>0.42</v>
      </c>
      <c r="D38" s="19">
        <f>D37/50</f>
        <v>0.5</v>
      </c>
      <c r="E38" s="8"/>
      <c r="F38" s="17">
        <f>F37/50</f>
        <v>0</v>
      </c>
      <c r="G38" s="18">
        <f>G37/50</f>
        <v>0.56000000000000005</v>
      </c>
      <c r="H38" s="19">
        <f>H37/50</f>
        <v>0.44</v>
      </c>
      <c r="I38" s="8"/>
      <c r="J38" s="17">
        <f>J37/50</f>
        <v>0.04</v>
      </c>
      <c r="K38" s="18">
        <f>K37/50</f>
        <v>0.48</v>
      </c>
      <c r="L38" s="19">
        <f>L37/50</f>
        <v>0.48</v>
      </c>
      <c r="M38" s="8"/>
    </row>
    <row r="39" spans="1:13" ht="20.100000000000001" customHeight="1">
      <c r="A39" s="330" t="s">
        <v>22</v>
      </c>
      <c r="B39" s="5">
        <v>8</v>
      </c>
      <c r="C39" s="6">
        <v>25</v>
      </c>
      <c r="D39" s="7">
        <v>17</v>
      </c>
      <c r="F39" s="5">
        <v>1</v>
      </c>
      <c r="G39" s="6">
        <v>30</v>
      </c>
      <c r="H39" s="7">
        <v>19</v>
      </c>
      <c r="J39" s="5">
        <v>2</v>
      </c>
      <c r="K39" s="6">
        <v>26</v>
      </c>
      <c r="L39" s="7">
        <v>22</v>
      </c>
    </row>
    <row r="40" spans="1:13" ht="20.100000000000001" customHeight="1">
      <c r="A40" s="331"/>
      <c r="B40" s="17">
        <f>B39/50</f>
        <v>0.16</v>
      </c>
      <c r="C40" s="18">
        <f>C39/50</f>
        <v>0.5</v>
      </c>
      <c r="D40" s="19">
        <f>D39/50</f>
        <v>0.34</v>
      </c>
      <c r="E40" s="8"/>
      <c r="F40" s="17">
        <f>F39/50</f>
        <v>0.02</v>
      </c>
      <c r="G40" s="18">
        <f>G39/50</f>
        <v>0.6</v>
      </c>
      <c r="H40" s="19">
        <f>H39/50</f>
        <v>0.38</v>
      </c>
      <c r="I40" s="8"/>
      <c r="J40" s="17">
        <f>J39/50</f>
        <v>0.04</v>
      </c>
      <c r="K40" s="18">
        <f>K39/50</f>
        <v>0.52</v>
      </c>
      <c r="L40" s="19">
        <f>L39/50</f>
        <v>0.44</v>
      </c>
      <c r="M40" s="8"/>
    </row>
    <row r="41" spans="1:13" ht="20.100000000000001" customHeight="1">
      <c r="A41" s="330" t="s">
        <v>23</v>
      </c>
      <c r="B41" s="5">
        <v>8</v>
      </c>
      <c r="C41" s="6">
        <v>20</v>
      </c>
      <c r="D41" s="7">
        <v>22</v>
      </c>
      <c r="E41" s="43"/>
      <c r="F41" s="5">
        <v>1</v>
      </c>
      <c r="G41" s="6">
        <v>27</v>
      </c>
      <c r="H41" s="7">
        <v>22</v>
      </c>
      <c r="I41" s="43"/>
      <c r="J41" s="5">
        <v>2</v>
      </c>
      <c r="K41" s="6">
        <v>27</v>
      </c>
      <c r="L41" s="7">
        <v>21</v>
      </c>
    </row>
    <row r="42" spans="1:13" ht="20.100000000000001" customHeight="1">
      <c r="A42" s="331"/>
      <c r="B42" s="17">
        <f>B41/50</f>
        <v>0.16</v>
      </c>
      <c r="C42" s="18">
        <f>C41/50</f>
        <v>0.4</v>
      </c>
      <c r="D42" s="19">
        <f>D41/50</f>
        <v>0.44</v>
      </c>
      <c r="E42" s="8"/>
      <c r="F42" s="17">
        <f>F41/50</f>
        <v>0.02</v>
      </c>
      <c r="G42" s="18">
        <f>G41/50</f>
        <v>0.54</v>
      </c>
      <c r="H42" s="19">
        <f>H41/50</f>
        <v>0.44</v>
      </c>
      <c r="I42" s="8"/>
      <c r="J42" s="17">
        <f>J41/50</f>
        <v>0.04</v>
      </c>
      <c r="K42" s="18">
        <f>K41/50</f>
        <v>0.54</v>
      </c>
      <c r="L42" s="19">
        <f>L41/50</f>
        <v>0.42</v>
      </c>
      <c r="M42" s="8"/>
    </row>
    <row r="43" spans="1:13" ht="20.100000000000001" customHeight="1">
      <c r="A43" s="330" t="s">
        <v>24</v>
      </c>
      <c r="B43" s="5">
        <v>8</v>
      </c>
      <c r="C43" s="6">
        <v>20</v>
      </c>
      <c r="D43" s="7">
        <v>22</v>
      </c>
      <c r="F43" s="5">
        <v>2</v>
      </c>
      <c r="G43" s="6">
        <v>26</v>
      </c>
      <c r="H43" s="7">
        <v>22</v>
      </c>
      <c r="J43" s="5">
        <v>3</v>
      </c>
      <c r="K43" s="6">
        <v>22</v>
      </c>
      <c r="L43" s="7">
        <v>25</v>
      </c>
    </row>
    <row r="44" spans="1:13" ht="20.100000000000001" customHeight="1">
      <c r="A44" s="331"/>
      <c r="B44" s="17">
        <f>B43/50</f>
        <v>0.16</v>
      </c>
      <c r="C44" s="18">
        <f>C43/50</f>
        <v>0.4</v>
      </c>
      <c r="D44" s="19">
        <f>D43/50</f>
        <v>0.44</v>
      </c>
      <c r="E44" s="8"/>
      <c r="F44" s="17">
        <f>F43/50</f>
        <v>0.04</v>
      </c>
      <c r="G44" s="18">
        <f>G43/50</f>
        <v>0.52</v>
      </c>
      <c r="H44" s="19">
        <f>H43/50</f>
        <v>0.44</v>
      </c>
      <c r="I44" s="8"/>
      <c r="J44" s="17">
        <f>J43/50</f>
        <v>0.06</v>
      </c>
      <c r="K44" s="18">
        <f>K43/50</f>
        <v>0.44</v>
      </c>
      <c r="L44" s="19">
        <f>L43/50</f>
        <v>0.5</v>
      </c>
      <c r="M44" s="8"/>
    </row>
    <row r="45" spans="1:13" ht="20.100000000000001" customHeight="1">
      <c r="A45" s="330" t="s">
        <v>25</v>
      </c>
      <c r="B45" s="5">
        <v>5</v>
      </c>
      <c r="C45" s="6">
        <v>28</v>
      </c>
      <c r="D45" s="7">
        <v>17</v>
      </c>
      <c r="F45" s="5">
        <v>1</v>
      </c>
      <c r="G45" s="6">
        <v>29</v>
      </c>
      <c r="H45" s="7">
        <v>20</v>
      </c>
      <c r="J45" s="5">
        <v>3</v>
      </c>
      <c r="K45" s="6">
        <v>29</v>
      </c>
      <c r="L45" s="7">
        <v>18</v>
      </c>
    </row>
    <row r="46" spans="1:13" ht="20.100000000000001" customHeight="1">
      <c r="A46" s="331"/>
      <c r="B46" s="17">
        <f>B45/50</f>
        <v>0.1</v>
      </c>
      <c r="C46" s="18">
        <f>C45/50</f>
        <v>0.56000000000000005</v>
      </c>
      <c r="D46" s="19">
        <f>D45/50</f>
        <v>0.34</v>
      </c>
      <c r="E46" s="8"/>
      <c r="F46" s="17">
        <f>F45/50</f>
        <v>0.02</v>
      </c>
      <c r="G46" s="18">
        <f>G45/50</f>
        <v>0.57999999999999996</v>
      </c>
      <c r="H46" s="19">
        <f>H45/50</f>
        <v>0.4</v>
      </c>
      <c r="I46" s="8"/>
      <c r="J46" s="17">
        <f>J45/50</f>
        <v>0.06</v>
      </c>
      <c r="K46" s="18">
        <f>K45/50</f>
        <v>0.57999999999999996</v>
      </c>
      <c r="L46" s="19">
        <f>L45/50</f>
        <v>0.36</v>
      </c>
      <c r="M46" s="8"/>
    </row>
    <row r="47" spans="1:13" ht="20.100000000000001" customHeight="1">
      <c r="A47" s="330" t="s">
        <v>26</v>
      </c>
      <c r="B47" s="5">
        <v>5</v>
      </c>
      <c r="C47" s="6">
        <v>26</v>
      </c>
      <c r="D47" s="7">
        <v>19</v>
      </c>
      <c r="F47" s="5">
        <v>2</v>
      </c>
      <c r="G47" s="6">
        <v>26</v>
      </c>
      <c r="H47" s="7">
        <v>22</v>
      </c>
      <c r="J47" s="5">
        <v>3</v>
      </c>
      <c r="K47" s="6">
        <v>26</v>
      </c>
      <c r="L47" s="7">
        <v>21</v>
      </c>
    </row>
    <row r="48" spans="1:13" ht="20.100000000000001" customHeight="1">
      <c r="A48" s="331"/>
      <c r="B48" s="17">
        <f>B47/50</f>
        <v>0.1</v>
      </c>
      <c r="C48" s="18">
        <f>C47/50</f>
        <v>0.52</v>
      </c>
      <c r="D48" s="19">
        <f>D47/50</f>
        <v>0.38</v>
      </c>
      <c r="E48" s="8"/>
      <c r="F48" s="17">
        <f>F47/50</f>
        <v>0.04</v>
      </c>
      <c r="G48" s="18">
        <f>G47/50</f>
        <v>0.52</v>
      </c>
      <c r="H48" s="19">
        <f>H47/50</f>
        <v>0.44</v>
      </c>
      <c r="I48" s="8"/>
      <c r="J48" s="17">
        <f>J47/50</f>
        <v>0.06</v>
      </c>
      <c r="K48" s="18">
        <f>K47/50</f>
        <v>0.52</v>
      </c>
      <c r="L48" s="19">
        <f>L47/50</f>
        <v>0.42</v>
      </c>
      <c r="M48" s="8"/>
    </row>
    <row r="49" spans="1:13" ht="20.100000000000001" customHeight="1">
      <c r="A49" s="330" t="s">
        <v>27</v>
      </c>
      <c r="B49" s="5">
        <v>7</v>
      </c>
      <c r="C49" s="6">
        <v>26</v>
      </c>
      <c r="D49" s="7">
        <v>17</v>
      </c>
      <c r="F49" s="5">
        <v>1</v>
      </c>
      <c r="G49" s="6">
        <v>29</v>
      </c>
      <c r="H49" s="7">
        <v>20</v>
      </c>
      <c r="J49" s="5">
        <v>3</v>
      </c>
      <c r="K49" s="6">
        <v>30</v>
      </c>
      <c r="L49" s="7">
        <v>17</v>
      </c>
    </row>
    <row r="50" spans="1:13" ht="20.100000000000001" customHeight="1">
      <c r="A50" s="331"/>
      <c r="B50" s="17">
        <f>B49/50</f>
        <v>0.14000000000000001</v>
      </c>
      <c r="C50" s="18">
        <f t="shared" ref="C50:C102" si="0">C49/50</f>
        <v>0.52</v>
      </c>
      <c r="D50" s="19">
        <f t="shared" ref="D50:D102" si="1">D49/50</f>
        <v>0.34</v>
      </c>
      <c r="E50" s="8"/>
      <c r="F50" s="17">
        <f>F49/50</f>
        <v>0.02</v>
      </c>
      <c r="G50" s="18">
        <f t="shared" ref="G50:G102" si="2">G49/50</f>
        <v>0.57999999999999996</v>
      </c>
      <c r="H50" s="19">
        <f t="shared" ref="H50:H102" si="3">H49/50</f>
        <v>0.4</v>
      </c>
      <c r="I50" s="8"/>
      <c r="J50" s="17">
        <f>J49/50</f>
        <v>0.06</v>
      </c>
      <c r="K50" s="18">
        <f t="shared" ref="K50:K102" si="4">K49/50</f>
        <v>0.6</v>
      </c>
      <c r="L50" s="19">
        <f t="shared" ref="L50:L102" si="5">L49/50</f>
        <v>0.34</v>
      </c>
      <c r="M50" s="8"/>
    </row>
    <row r="51" spans="1:13" s="45" customFormat="1" ht="20.100000000000001" customHeight="1">
      <c r="A51" s="330" t="s">
        <v>52</v>
      </c>
      <c r="B51" s="5">
        <v>8</v>
      </c>
      <c r="C51" s="6">
        <v>26</v>
      </c>
      <c r="D51" s="7">
        <v>16</v>
      </c>
      <c r="F51" s="5">
        <v>5</v>
      </c>
      <c r="G51" s="6">
        <v>31</v>
      </c>
      <c r="H51" s="7">
        <v>14</v>
      </c>
      <c r="J51" s="5">
        <v>5</v>
      </c>
      <c r="K51" s="6">
        <v>34</v>
      </c>
      <c r="L51" s="7">
        <v>11</v>
      </c>
    </row>
    <row r="52" spans="1:13" s="45" customFormat="1" ht="20.100000000000001" customHeight="1">
      <c r="A52" s="331"/>
      <c r="B52" s="17">
        <f>B51/50</f>
        <v>0.16</v>
      </c>
      <c r="C52" s="18">
        <f t="shared" si="0"/>
        <v>0.52</v>
      </c>
      <c r="D52" s="19">
        <f t="shared" si="1"/>
        <v>0.32</v>
      </c>
      <c r="E52" s="8"/>
      <c r="F52" s="17">
        <f>F51/50</f>
        <v>0.1</v>
      </c>
      <c r="G52" s="18">
        <f t="shared" si="2"/>
        <v>0.62</v>
      </c>
      <c r="H52" s="19">
        <f t="shared" si="3"/>
        <v>0.28000000000000003</v>
      </c>
      <c r="I52" s="8"/>
      <c r="J52" s="17">
        <f>J51/50</f>
        <v>0.1</v>
      </c>
      <c r="K52" s="18">
        <f t="shared" si="4"/>
        <v>0.68</v>
      </c>
      <c r="L52" s="19">
        <f t="shared" si="5"/>
        <v>0.22</v>
      </c>
      <c r="M52" s="8"/>
    </row>
    <row r="53" spans="1:13" s="45" customFormat="1" ht="20.100000000000001" customHeight="1">
      <c r="A53" s="330" t="s">
        <v>54</v>
      </c>
      <c r="B53" s="5">
        <v>9</v>
      </c>
      <c r="C53" s="6">
        <v>25</v>
      </c>
      <c r="D53" s="7">
        <v>16</v>
      </c>
      <c r="F53" s="5">
        <v>5</v>
      </c>
      <c r="G53" s="6">
        <v>35</v>
      </c>
      <c r="H53" s="7">
        <v>10</v>
      </c>
      <c r="J53" s="5">
        <v>4</v>
      </c>
      <c r="K53" s="6">
        <v>35</v>
      </c>
      <c r="L53" s="7">
        <v>11</v>
      </c>
    </row>
    <row r="54" spans="1:13" s="45" customFormat="1" ht="20.100000000000001" customHeight="1">
      <c r="A54" s="331"/>
      <c r="B54" s="17">
        <f>B53/50</f>
        <v>0.18</v>
      </c>
      <c r="C54" s="18">
        <f t="shared" si="0"/>
        <v>0.5</v>
      </c>
      <c r="D54" s="19">
        <f t="shared" si="1"/>
        <v>0.32</v>
      </c>
      <c r="E54" s="8"/>
      <c r="F54" s="17">
        <f>F53/50</f>
        <v>0.1</v>
      </c>
      <c r="G54" s="18">
        <f t="shared" si="2"/>
        <v>0.7</v>
      </c>
      <c r="H54" s="19">
        <f t="shared" si="3"/>
        <v>0.2</v>
      </c>
      <c r="I54" s="8"/>
      <c r="J54" s="17">
        <f>J53/50</f>
        <v>0.08</v>
      </c>
      <c r="K54" s="18">
        <f t="shared" si="4"/>
        <v>0.7</v>
      </c>
      <c r="L54" s="19">
        <f t="shared" si="5"/>
        <v>0.22</v>
      </c>
      <c r="M54" s="8"/>
    </row>
    <row r="55" spans="1:13" s="45" customFormat="1" ht="20.100000000000001" customHeight="1">
      <c r="A55" s="330" t="s">
        <v>56</v>
      </c>
      <c r="B55" s="5">
        <v>11</v>
      </c>
      <c r="C55" s="6">
        <v>28</v>
      </c>
      <c r="D55" s="7">
        <v>11</v>
      </c>
      <c r="F55" s="5">
        <v>2</v>
      </c>
      <c r="G55" s="6">
        <v>36</v>
      </c>
      <c r="H55" s="7">
        <v>12</v>
      </c>
      <c r="J55" s="5">
        <v>4</v>
      </c>
      <c r="K55" s="6">
        <v>34</v>
      </c>
      <c r="L55" s="7">
        <v>12</v>
      </c>
    </row>
    <row r="56" spans="1:13" s="45" customFormat="1" ht="20.100000000000001" customHeight="1">
      <c r="A56" s="331"/>
      <c r="B56" s="17">
        <f>B55/50</f>
        <v>0.22</v>
      </c>
      <c r="C56" s="18">
        <f t="shared" si="0"/>
        <v>0.56000000000000005</v>
      </c>
      <c r="D56" s="19">
        <f t="shared" si="1"/>
        <v>0.22</v>
      </c>
      <c r="E56" s="8"/>
      <c r="F56" s="17">
        <f>F55/50</f>
        <v>0.04</v>
      </c>
      <c r="G56" s="18">
        <f t="shared" si="2"/>
        <v>0.72</v>
      </c>
      <c r="H56" s="19">
        <f t="shared" si="3"/>
        <v>0.24</v>
      </c>
      <c r="I56" s="8"/>
      <c r="J56" s="17">
        <f>J55/50</f>
        <v>0.08</v>
      </c>
      <c r="K56" s="18">
        <f t="shared" si="4"/>
        <v>0.68</v>
      </c>
      <c r="L56" s="19">
        <f t="shared" si="5"/>
        <v>0.24</v>
      </c>
      <c r="M56" s="8"/>
    </row>
    <row r="57" spans="1:13" s="45" customFormat="1" ht="20.100000000000001" customHeight="1">
      <c r="A57" s="330" t="s">
        <v>58</v>
      </c>
      <c r="B57" s="5">
        <v>26</v>
      </c>
      <c r="C57" s="6">
        <v>24</v>
      </c>
      <c r="D57" s="7">
        <v>13</v>
      </c>
      <c r="F57" s="5">
        <v>6</v>
      </c>
      <c r="G57" s="6">
        <v>33</v>
      </c>
      <c r="H57" s="7">
        <v>11</v>
      </c>
      <c r="J57" s="5">
        <v>5</v>
      </c>
      <c r="K57" s="6">
        <v>33</v>
      </c>
      <c r="L57" s="7">
        <v>12</v>
      </c>
    </row>
    <row r="58" spans="1:13" s="45" customFormat="1" ht="20.100000000000001" customHeight="1">
      <c r="A58" s="331"/>
      <c r="B58" s="17">
        <v>0.26</v>
      </c>
      <c r="C58" s="18">
        <f t="shared" si="0"/>
        <v>0.48</v>
      </c>
      <c r="D58" s="19">
        <f t="shared" si="1"/>
        <v>0.26</v>
      </c>
      <c r="E58" s="8"/>
      <c r="F58" s="17">
        <f>F57/50</f>
        <v>0.12</v>
      </c>
      <c r="G58" s="18">
        <f t="shared" si="2"/>
        <v>0.66</v>
      </c>
      <c r="H58" s="19">
        <f t="shared" si="3"/>
        <v>0.22</v>
      </c>
      <c r="I58" s="8"/>
      <c r="J58" s="17">
        <f>J57/50</f>
        <v>0.1</v>
      </c>
      <c r="K58" s="18">
        <f t="shared" si="4"/>
        <v>0.66</v>
      </c>
      <c r="L58" s="19">
        <f t="shared" si="5"/>
        <v>0.24</v>
      </c>
      <c r="M58" s="8"/>
    </row>
    <row r="59" spans="1:13" s="45" customFormat="1" ht="20.100000000000001" customHeight="1">
      <c r="A59" s="330" t="s">
        <v>60</v>
      </c>
      <c r="B59" s="5">
        <v>12</v>
      </c>
      <c r="C59" s="6">
        <v>23</v>
      </c>
      <c r="D59" s="7">
        <v>15</v>
      </c>
      <c r="F59" s="5">
        <v>6</v>
      </c>
      <c r="G59" s="6">
        <v>29</v>
      </c>
      <c r="H59" s="7">
        <v>15</v>
      </c>
      <c r="J59" s="5">
        <v>9</v>
      </c>
      <c r="K59" s="6">
        <v>25</v>
      </c>
      <c r="L59" s="7">
        <v>16</v>
      </c>
    </row>
    <row r="60" spans="1:13" s="45" customFormat="1" ht="20.100000000000001" customHeight="1">
      <c r="A60" s="331"/>
      <c r="B60" s="17">
        <f>B59/50</f>
        <v>0.24</v>
      </c>
      <c r="C60" s="18">
        <f t="shared" si="0"/>
        <v>0.46</v>
      </c>
      <c r="D60" s="19">
        <f t="shared" si="1"/>
        <v>0.3</v>
      </c>
      <c r="E60" s="8"/>
      <c r="F60" s="17">
        <f>F59/50</f>
        <v>0.12</v>
      </c>
      <c r="G60" s="18">
        <f t="shared" si="2"/>
        <v>0.57999999999999996</v>
      </c>
      <c r="H60" s="19">
        <f t="shared" si="3"/>
        <v>0.3</v>
      </c>
      <c r="I60" s="8"/>
      <c r="J60" s="17">
        <f>J59/50</f>
        <v>0.18</v>
      </c>
      <c r="K60" s="18">
        <f t="shared" si="4"/>
        <v>0.5</v>
      </c>
      <c r="L60" s="19">
        <f t="shared" si="5"/>
        <v>0.32</v>
      </c>
      <c r="M60" s="8"/>
    </row>
    <row r="61" spans="1:13" s="45" customFormat="1" ht="20.100000000000001" customHeight="1">
      <c r="A61" s="330" t="s">
        <v>62</v>
      </c>
      <c r="B61" s="5">
        <v>18</v>
      </c>
      <c r="C61" s="6">
        <v>20</v>
      </c>
      <c r="D61" s="7">
        <v>12</v>
      </c>
      <c r="F61" s="5">
        <v>7</v>
      </c>
      <c r="G61" s="6">
        <v>32</v>
      </c>
      <c r="H61" s="7">
        <v>11</v>
      </c>
      <c r="J61" s="5">
        <v>11</v>
      </c>
      <c r="K61" s="6">
        <v>27</v>
      </c>
      <c r="L61" s="7">
        <v>12</v>
      </c>
    </row>
    <row r="62" spans="1:13" s="45" customFormat="1" ht="20.100000000000001" customHeight="1">
      <c r="A62" s="331"/>
      <c r="B62" s="17">
        <f>B61/50</f>
        <v>0.36</v>
      </c>
      <c r="C62" s="18">
        <f t="shared" si="0"/>
        <v>0.4</v>
      </c>
      <c r="D62" s="19">
        <f t="shared" si="1"/>
        <v>0.24</v>
      </c>
      <c r="E62" s="8"/>
      <c r="F62" s="17">
        <f>F61/50</f>
        <v>0.14000000000000001</v>
      </c>
      <c r="G62" s="18">
        <f t="shared" si="2"/>
        <v>0.64</v>
      </c>
      <c r="H62" s="19">
        <f t="shared" si="3"/>
        <v>0.22</v>
      </c>
      <c r="I62" s="8"/>
      <c r="J62" s="17">
        <f>J61/50</f>
        <v>0.22</v>
      </c>
      <c r="K62" s="18">
        <f t="shared" si="4"/>
        <v>0.54</v>
      </c>
      <c r="L62" s="19">
        <f t="shared" si="5"/>
        <v>0.24</v>
      </c>
      <c r="M62" s="8"/>
    </row>
    <row r="63" spans="1:13" s="45" customFormat="1" ht="20.100000000000001" customHeight="1">
      <c r="A63" s="330" t="s">
        <v>64</v>
      </c>
      <c r="B63" s="5">
        <v>12</v>
      </c>
      <c r="C63" s="6">
        <v>28</v>
      </c>
      <c r="D63" s="7">
        <v>10</v>
      </c>
      <c r="F63" s="5">
        <v>4</v>
      </c>
      <c r="G63" s="6">
        <v>35</v>
      </c>
      <c r="H63" s="7">
        <v>11</v>
      </c>
      <c r="J63" s="5">
        <v>9</v>
      </c>
      <c r="K63" s="6">
        <v>27</v>
      </c>
      <c r="L63" s="7">
        <v>14</v>
      </c>
    </row>
    <row r="64" spans="1:13" s="45" customFormat="1" ht="20.100000000000001" customHeight="1">
      <c r="A64" s="331"/>
      <c r="B64" s="17">
        <f>B63/50</f>
        <v>0.24</v>
      </c>
      <c r="C64" s="18">
        <f t="shared" si="0"/>
        <v>0.56000000000000005</v>
      </c>
      <c r="D64" s="19">
        <f t="shared" si="1"/>
        <v>0.2</v>
      </c>
      <c r="E64" s="8"/>
      <c r="F64" s="17">
        <f>F63/50</f>
        <v>0.08</v>
      </c>
      <c r="G64" s="18">
        <f t="shared" si="2"/>
        <v>0.7</v>
      </c>
      <c r="H64" s="19">
        <f t="shared" si="3"/>
        <v>0.22</v>
      </c>
      <c r="I64" s="8"/>
      <c r="J64" s="17">
        <f>J63/50</f>
        <v>0.18</v>
      </c>
      <c r="K64" s="18">
        <f t="shared" si="4"/>
        <v>0.54</v>
      </c>
      <c r="L64" s="19">
        <f t="shared" si="5"/>
        <v>0.28000000000000003</v>
      </c>
      <c r="M64" s="8"/>
    </row>
    <row r="65" spans="1:13" s="45" customFormat="1" ht="20.100000000000001" customHeight="1">
      <c r="A65" s="330" t="s">
        <v>66</v>
      </c>
      <c r="B65" s="5">
        <v>20</v>
      </c>
      <c r="C65" s="6">
        <v>18</v>
      </c>
      <c r="D65" s="7">
        <v>12</v>
      </c>
      <c r="F65" s="5">
        <v>6</v>
      </c>
      <c r="G65" s="6">
        <v>35</v>
      </c>
      <c r="H65" s="7">
        <v>9</v>
      </c>
      <c r="J65" s="5">
        <v>15</v>
      </c>
      <c r="K65" s="6">
        <v>24</v>
      </c>
      <c r="L65" s="7">
        <v>11</v>
      </c>
    </row>
    <row r="66" spans="1:13" s="45" customFormat="1" ht="20.100000000000001" customHeight="1">
      <c r="A66" s="331"/>
      <c r="B66" s="17">
        <f>B65/50</f>
        <v>0.4</v>
      </c>
      <c r="C66" s="18">
        <f t="shared" si="0"/>
        <v>0.36</v>
      </c>
      <c r="D66" s="19">
        <f t="shared" si="1"/>
        <v>0.24</v>
      </c>
      <c r="E66" s="8"/>
      <c r="F66" s="17">
        <f>F65/50</f>
        <v>0.12</v>
      </c>
      <c r="G66" s="18">
        <f t="shared" si="2"/>
        <v>0.7</v>
      </c>
      <c r="H66" s="19">
        <f t="shared" si="3"/>
        <v>0.18</v>
      </c>
      <c r="I66" s="8"/>
      <c r="J66" s="17">
        <f>J65/50</f>
        <v>0.3</v>
      </c>
      <c r="K66" s="18">
        <f t="shared" si="4"/>
        <v>0.48</v>
      </c>
      <c r="L66" s="19">
        <f t="shared" si="5"/>
        <v>0.22</v>
      </c>
      <c r="M66" s="8"/>
    </row>
    <row r="67" spans="1:13" s="45" customFormat="1" ht="20.100000000000001" customHeight="1">
      <c r="A67" s="330" t="s">
        <v>74</v>
      </c>
      <c r="B67" s="5">
        <v>21</v>
      </c>
      <c r="C67" s="6">
        <v>17</v>
      </c>
      <c r="D67" s="7">
        <v>12</v>
      </c>
      <c r="F67" s="5">
        <v>4</v>
      </c>
      <c r="G67" s="6">
        <v>33</v>
      </c>
      <c r="H67" s="7">
        <v>13</v>
      </c>
      <c r="J67" s="5">
        <v>12</v>
      </c>
      <c r="K67" s="6">
        <v>26</v>
      </c>
      <c r="L67" s="7">
        <v>12</v>
      </c>
    </row>
    <row r="68" spans="1:13" s="45" customFormat="1" ht="20.100000000000001" customHeight="1">
      <c r="A68" s="331"/>
      <c r="B68" s="17">
        <f>B67/50</f>
        <v>0.42</v>
      </c>
      <c r="C68" s="18">
        <f t="shared" si="0"/>
        <v>0.34</v>
      </c>
      <c r="D68" s="19">
        <f t="shared" si="1"/>
        <v>0.24</v>
      </c>
      <c r="E68" s="8"/>
      <c r="F68" s="17">
        <f>F67/50</f>
        <v>0.08</v>
      </c>
      <c r="G68" s="18">
        <f t="shared" si="2"/>
        <v>0.66</v>
      </c>
      <c r="H68" s="19">
        <f t="shared" si="3"/>
        <v>0.26</v>
      </c>
      <c r="I68" s="8"/>
      <c r="J68" s="17">
        <f>J67/50</f>
        <v>0.24</v>
      </c>
      <c r="K68" s="18">
        <f t="shared" si="4"/>
        <v>0.52</v>
      </c>
      <c r="L68" s="19">
        <f t="shared" si="5"/>
        <v>0.24</v>
      </c>
      <c r="M68" s="8"/>
    </row>
    <row r="69" spans="1:13" s="45" customFormat="1" ht="20.100000000000001" customHeight="1">
      <c r="A69" s="330" t="s">
        <v>69</v>
      </c>
      <c r="B69" s="5">
        <v>23</v>
      </c>
      <c r="C69" s="6">
        <v>16</v>
      </c>
      <c r="D69" s="7">
        <v>11</v>
      </c>
      <c r="F69" s="5">
        <v>9</v>
      </c>
      <c r="G69" s="6">
        <v>31</v>
      </c>
      <c r="H69" s="7">
        <v>10</v>
      </c>
      <c r="J69" s="5">
        <v>10</v>
      </c>
      <c r="K69" s="6">
        <v>28</v>
      </c>
      <c r="L69" s="7">
        <v>12</v>
      </c>
    </row>
    <row r="70" spans="1:13" s="45" customFormat="1" ht="20.100000000000001" customHeight="1">
      <c r="A70" s="331"/>
      <c r="B70" s="17">
        <f>B69/50</f>
        <v>0.46</v>
      </c>
      <c r="C70" s="18">
        <f t="shared" si="0"/>
        <v>0.32</v>
      </c>
      <c r="D70" s="19">
        <f t="shared" si="1"/>
        <v>0.22</v>
      </c>
      <c r="E70" s="8"/>
      <c r="F70" s="17">
        <f>F69/50</f>
        <v>0.18</v>
      </c>
      <c r="G70" s="18">
        <f t="shared" si="2"/>
        <v>0.62</v>
      </c>
      <c r="H70" s="19">
        <f t="shared" si="3"/>
        <v>0.2</v>
      </c>
      <c r="I70" s="8"/>
      <c r="J70" s="17">
        <f>J69/50</f>
        <v>0.2</v>
      </c>
      <c r="K70" s="18">
        <f t="shared" si="4"/>
        <v>0.56000000000000005</v>
      </c>
      <c r="L70" s="19">
        <f t="shared" si="5"/>
        <v>0.24</v>
      </c>
      <c r="M70" s="8"/>
    </row>
    <row r="71" spans="1:13" s="45" customFormat="1" ht="20.100000000000001" customHeight="1">
      <c r="A71" s="330" t="s">
        <v>70</v>
      </c>
      <c r="B71" s="5">
        <v>10</v>
      </c>
      <c r="C71" s="6">
        <v>17</v>
      </c>
      <c r="D71" s="7">
        <v>23</v>
      </c>
      <c r="F71" s="5">
        <v>5</v>
      </c>
      <c r="G71" s="6">
        <v>28</v>
      </c>
      <c r="H71" s="7">
        <v>17</v>
      </c>
      <c r="J71" s="5">
        <v>7</v>
      </c>
      <c r="K71" s="6">
        <v>29</v>
      </c>
      <c r="L71" s="7">
        <v>14</v>
      </c>
    </row>
    <row r="72" spans="1:13" s="45" customFormat="1" ht="20.100000000000001" customHeight="1">
      <c r="A72" s="331"/>
      <c r="B72" s="17">
        <f>B71/50</f>
        <v>0.2</v>
      </c>
      <c r="C72" s="18">
        <f t="shared" si="0"/>
        <v>0.34</v>
      </c>
      <c r="D72" s="19">
        <f t="shared" si="1"/>
        <v>0.46</v>
      </c>
      <c r="E72" s="8"/>
      <c r="F72" s="17">
        <f>F71/50</f>
        <v>0.1</v>
      </c>
      <c r="G72" s="18">
        <f t="shared" si="2"/>
        <v>0.56000000000000005</v>
      </c>
      <c r="H72" s="19">
        <f t="shared" si="3"/>
        <v>0.34</v>
      </c>
      <c r="I72" s="8"/>
      <c r="J72" s="17">
        <f>J71/50</f>
        <v>0.14000000000000001</v>
      </c>
      <c r="K72" s="18">
        <f t="shared" si="4"/>
        <v>0.57999999999999996</v>
      </c>
      <c r="L72" s="19">
        <f t="shared" si="5"/>
        <v>0.28000000000000003</v>
      </c>
      <c r="M72" s="8"/>
    </row>
    <row r="73" spans="1:13" s="45" customFormat="1" ht="20.100000000000001" customHeight="1">
      <c r="A73" s="330" t="s">
        <v>72</v>
      </c>
      <c r="B73" s="5">
        <v>23</v>
      </c>
      <c r="C73" s="6">
        <v>18</v>
      </c>
      <c r="D73" s="7">
        <v>9</v>
      </c>
      <c r="E73" s="48"/>
      <c r="F73" s="5">
        <v>10</v>
      </c>
      <c r="G73" s="6">
        <v>28</v>
      </c>
      <c r="H73" s="7">
        <v>12</v>
      </c>
      <c r="I73" s="48"/>
      <c r="J73" s="5">
        <v>15</v>
      </c>
      <c r="K73" s="6">
        <v>26</v>
      </c>
      <c r="L73" s="7">
        <v>9</v>
      </c>
    </row>
    <row r="74" spans="1:13" s="45" customFormat="1" ht="20.100000000000001" customHeight="1">
      <c r="A74" s="331"/>
      <c r="B74" s="17">
        <f>B73/50</f>
        <v>0.46</v>
      </c>
      <c r="C74" s="18">
        <f t="shared" si="0"/>
        <v>0.36</v>
      </c>
      <c r="D74" s="19">
        <f t="shared" si="1"/>
        <v>0.18</v>
      </c>
      <c r="E74" s="8"/>
      <c r="F74" s="17">
        <f>F73/50</f>
        <v>0.2</v>
      </c>
      <c r="G74" s="18">
        <f t="shared" si="2"/>
        <v>0.56000000000000005</v>
      </c>
      <c r="H74" s="19">
        <f t="shared" si="3"/>
        <v>0.24</v>
      </c>
      <c r="I74" s="8"/>
      <c r="J74" s="17">
        <f>J73/50</f>
        <v>0.3</v>
      </c>
      <c r="K74" s="18">
        <f t="shared" si="4"/>
        <v>0.52</v>
      </c>
      <c r="L74" s="19">
        <f t="shared" si="5"/>
        <v>0.18</v>
      </c>
      <c r="M74" s="8"/>
    </row>
    <row r="75" spans="1:13" ht="20.100000000000001" customHeight="1">
      <c r="A75" s="330" t="s">
        <v>80</v>
      </c>
      <c r="B75" s="5">
        <v>8</v>
      </c>
      <c r="C75" s="6">
        <v>22</v>
      </c>
      <c r="D75" s="7">
        <v>20</v>
      </c>
      <c r="E75" s="102"/>
      <c r="F75" s="5">
        <v>1</v>
      </c>
      <c r="G75" s="6">
        <v>34</v>
      </c>
      <c r="H75" s="7">
        <v>15</v>
      </c>
      <c r="I75" s="102"/>
      <c r="J75" s="5">
        <v>3</v>
      </c>
      <c r="K75" s="6">
        <v>31</v>
      </c>
      <c r="L75" s="7">
        <v>16</v>
      </c>
    </row>
    <row r="76" spans="1:13" ht="20.100000000000001" customHeight="1">
      <c r="A76" s="331"/>
      <c r="B76" s="17">
        <f>B75/50</f>
        <v>0.16</v>
      </c>
      <c r="C76" s="18">
        <f t="shared" si="0"/>
        <v>0.44</v>
      </c>
      <c r="D76" s="19">
        <f t="shared" si="1"/>
        <v>0.4</v>
      </c>
      <c r="E76" s="8"/>
      <c r="F76" s="17">
        <f>F75/50</f>
        <v>0.02</v>
      </c>
      <c r="G76" s="18">
        <f t="shared" si="2"/>
        <v>0.68</v>
      </c>
      <c r="H76" s="19">
        <f t="shared" si="3"/>
        <v>0.3</v>
      </c>
      <c r="I76" s="8"/>
      <c r="J76" s="17">
        <f>J75/50</f>
        <v>0.06</v>
      </c>
      <c r="K76" s="18">
        <f t="shared" si="4"/>
        <v>0.62</v>
      </c>
      <c r="L76" s="19">
        <f t="shared" si="5"/>
        <v>0.32</v>
      </c>
    </row>
    <row r="77" spans="1:13" s="47" customFormat="1" ht="20.100000000000001" customHeight="1">
      <c r="A77" s="330" t="s">
        <v>81</v>
      </c>
      <c r="B77" s="5">
        <v>10</v>
      </c>
      <c r="C77" s="6">
        <v>26</v>
      </c>
      <c r="D77" s="7">
        <v>14</v>
      </c>
      <c r="F77" s="5">
        <v>6</v>
      </c>
      <c r="G77" s="6">
        <v>32</v>
      </c>
      <c r="H77" s="7">
        <v>12</v>
      </c>
      <c r="J77" s="5">
        <v>4</v>
      </c>
      <c r="K77" s="6">
        <v>35</v>
      </c>
      <c r="L77" s="7">
        <v>11</v>
      </c>
    </row>
    <row r="78" spans="1:13" s="47" customFormat="1" ht="20.100000000000001" customHeight="1">
      <c r="A78" s="331"/>
      <c r="B78" s="17">
        <f>B77/50</f>
        <v>0.2</v>
      </c>
      <c r="C78" s="18">
        <f t="shared" si="0"/>
        <v>0.52</v>
      </c>
      <c r="D78" s="19">
        <f t="shared" si="1"/>
        <v>0.28000000000000003</v>
      </c>
      <c r="E78" s="8"/>
      <c r="F78" s="17">
        <f>F77/50</f>
        <v>0.12</v>
      </c>
      <c r="G78" s="18">
        <f t="shared" si="2"/>
        <v>0.64</v>
      </c>
      <c r="H78" s="19">
        <f t="shared" si="3"/>
        <v>0.24</v>
      </c>
      <c r="I78" s="8"/>
      <c r="J78" s="17">
        <f>J77/50</f>
        <v>0.08</v>
      </c>
      <c r="K78" s="18">
        <f t="shared" si="4"/>
        <v>0.7</v>
      </c>
      <c r="L78" s="19">
        <f t="shared" si="5"/>
        <v>0.22</v>
      </c>
    </row>
    <row r="79" spans="1:13" s="62" customFormat="1" ht="20.100000000000001" customHeight="1">
      <c r="A79" s="330" t="s">
        <v>82</v>
      </c>
      <c r="B79" s="5">
        <v>10</v>
      </c>
      <c r="C79" s="6">
        <v>25</v>
      </c>
      <c r="D79" s="7">
        <v>15</v>
      </c>
      <c r="F79" s="5">
        <v>3</v>
      </c>
      <c r="G79" s="6">
        <v>33</v>
      </c>
      <c r="H79" s="7">
        <v>14</v>
      </c>
      <c r="J79" s="5">
        <v>6</v>
      </c>
      <c r="K79" s="6">
        <v>30</v>
      </c>
      <c r="L79" s="7">
        <v>14</v>
      </c>
    </row>
    <row r="80" spans="1:13" s="62" customFormat="1" ht="20.100000000000001" customHeight="1">
      <c r="A80" s="331"/>
      <c r="B80" s="17">
        <f>B79/50</f>
        <v>0.2</v>
      </c>
      <c r="C80" s="18">
        <f t="shared" si="0"/>
        <v>0.5</v>
      </c>
      <c r="D80" s="19">
        <f t="shared" si="1"/>
        <v>0.3</v>
      </c>
      <c r="E80" s="8"/>
      <c r="F80" s="17">
        <f>F79/50</f>
        <v>0.06</v>
      </c>
      <c r="G80" s="18">
        <f t="shared" si="2"/>
        <v>0.66</v>
      </c>
      <c r="H80" s="19">
        <f t="shared" si="3"/>
        <v>0.28000000000000003</v>
      </c>
      <c r="I80" s="8"/>
      <c r="J80" s="17">
        <f>J79/50</f>
        <v>0.12</v>
      </c>
      <c r="K80" s="18">
        <f t="shared" si="4"/>
        <v>0.6</v>
      </c>
      <c r="L80" s="19">
        <f t="shared" si="5"/>
        <v>0.28000000000000003</v>
      </c>
    </row>
    <row r="81" spans="1:12" s="62" customFormat="1" ht="20.100000000000001" customHeight="1">
      <c r="A81" s="330" t="s">
        <v>84</v>
      </c>
      <c r="B81" s="5">
        <v>15</v>
      </c>
      <c r="C81" s="6">
        <v>24</v>
      </c>
      <c r="D81" s="7">
        <v>11</v>
      </c>
      <c r="F81" s="5">
        <v>6</v>
      </c>
      <c r="G81" s="6">
        <v>33</v>
      </c>
      <c r="H81" s="7">
        <v>11</v>
      </c>
      <c r="J81" s="5">
        <v>8</v>
      </c>
      <c r="K81" s="6">
        <v>30</v>
      </c>
      <c r="L81" s="7">
        <v>12</v>
      </c>
    </row>
    <row r="82" spans="1:12" s="62" customFormat="1" ht="20.100000000000001" customHeight="1">
      <c r="A82" s="331"/>
      <c r="B82" s="17">
        <f>B81/50</f>
        <v>0.3</v>
      </c>
      <c r="C82" s="18">
        <f t="shared" si="0"/>
        <v>0.48</v>
      </c>
      <c r="D82" s="19">
        <f t="shared" si="1"/>
        <v>0.22</v>
      </c>
      <c r="E82" s="8"/>
      <c r="F82" s="17">
        <f>F81/50</f>
        <v>0.12</v>
      </c>
      <c r="G82" s="18">
        <f t="shared" si="2"/>
        <v>0.66</v>
      </c>
      <c r="H82" s="19">
        <f t="shared" si="3"/>
        <v>0.22</v>
      </c>
      <c r="I82" s="8"/>
      <c r="J82" s="17">
        <f>J81/50</f>
        <v>0.16</v>
      </c>
      <c r="K82" s="18">
        <f t="shared" si="4"/>
        <v>0.6</v>
      </c>
      <c r="L82" s="19">
        <f t="shared" si="5"/>
        <v>0.24</v>
      </c>
    </row>
    <row r="83" spans="1:12" ht="20.100000000000001" customHeight="1">
      <c r="A83" s="330" t="s">
        <v>102</v>
      </c>
      <c r="B83" s="5">
        <v>19</v>
      </c>
      <c r="C83" s="6">
        <v>17</v>
      </c>
      <c r="D83" s="7">
        <v>14</v>
      </c>
      <c r="E83" s="94"/>
      <c r="F83" s="5">
        <v>9</v>
      </c>
      <c r="G83" s="6">
        <v>29</v>
      </c>
      <c r="H83" s="7">
        <v>12</v>
      </c>
      <c r="I83" s="94"/>
      <c r="J83" s="5">
        <v>7</v>
      </c>
      <c r="K83" s="6">
        <v>25</v>
      </c>
      <c r="L83" s="7">
        <v>18</v>
      </c>
    </row>
    <row r="84" spans="1:12" ht="20.100000000000001" customHeight="1">
      <c r="A84" s="331"/>
      <c r="B84" s="17">
        <f>B83/50</f>
        <v>0.38</v>
      </c>
      <c r="C84" s="18">
        <f t="shared" si="0"/>
        <v>0.34</v>
      </c>
      <c r="D84" s="19">
        <f t="shared" si="1"/>
        <v>0.28000000000000003</v>
      </c>
      <c r="E84" s="8"/>
      <c r="F84" s="17">
        <f>F83/50</f>
        <v>0.18</v>
      </c>
      <c r="G84" s="18">
        <f t="shared" si="2"/>
        <v>0.57999999999999996</v>
      </c>
      <c r="H84" s="19">
        <f t="shared" si="3"/>
        <v>0.24</v>
      </c>
      <c r="I84" s="8"/>
      <c r="J84" s="17">
        <f>J83/50</f>
        <v>0.14000000000000001</v>
      </c>
      <c r="K84" s="18">
        <f t="shared" si="4"/>
        <v>0.5</v>
      </c>
      <c r="L84" s="19">
        <f t="shared" si="5"/>
        <v>0.36</v>
      </c>
    </row>
    <row r="85" spans="1:12" ht="20.100000000000001" customHeight="1">
      <c r="A85" s="330" t="s">
        <v>103</v>
      </c>
      <c r="B85" s="5">
        <v>10</v>
      </c>
      <c r="C85" s="6">
        <v>25</v>
      </c>
      <c r="D85" s="7">
        <v>15</v>
      </c>
      <c r="E85" s="94"/>
      <c r="F85" s="5">
        <v>5</v>
      </c>
      <c r="G85" s="6">
        <v>30</v>
      </c>
      <c r="H85" s="7">
        <v>15</v>
      </c>
      <c r="I85" s="94"/>
      <c r="J85" s="5">
        <v>3</v>
      </c>
      <c r="K85" s="6">
        <v>35</v>
      </c>
      <c r="L85" s="7">
        <v>12</v>
      </c>
    </row>
    <row r="86" spans="1:12" ht="20.100000000000001" customHeight="1">
      <c r="A86" s="331"/>
      <c r="B86" s="17">
        <f>B85/50</f>
        <v>0.2</v>
      </c>
      <c r="C86" s="18">
        <f t="shared" si="0"/>
        <v>0.5</v>
      </c>
      <c r="D86" s="19">
        <f t="shared" si="1"/>
        <v>0.3</v>
      </c>
      <c r="E86" s="8"/>
      <c r="F86" s="17">
        <f>F85/50</f>
        <v>0.1</v>
      </c>
      <c r="G86" s="18">
        <f t="shared" si="2"/>
        <v>0.6</v>
      </c>
      <c r="H86" s="19">
        <f t="shared" si="3"/>
        <v>0.3</v>
      </c>
      <c r="I86" s="8"/>
      <c r="J86" s="17">
        <f>J85/50</f>
        <v>0.06</v>
      </c>
      <c r="K86" s="18">
        <f t="shared" si="4"/>
        <v>0.7</v>
      </c>
      <c r="L86" s="19">
        <f t="shared" si="5"/>
        <v>0.24</v>
      </c>
    </row>
    <row r="87" spans="1:12" ht="20.100000000000001" customHeight="1">
      <c r="A87" s="330" t="s">
        <v>104</v>
      </c>
      <c r="B87" s="5">
        <v>11</v>
      </c>
      <c r="C87" s="6">
        <v>24</v>
      </c>
      <c r="D87" s="7">
        <v>15</v>
      </c>
      <c r="E87" s="94"/>
      <c r="F87" s="5">
        <v>4</v>
      </c>
      <c r="G87" s="6">
        <v>34</v>
      </c>
      <c r="H87" s="7">
        <v>12</v>
      </c>
      <c r="I87" s="94"/>
      <c r="J87" s="5">
        <v>4</v>
      </c>
      <c r="K87" s="6">
        <v>31</v>
      </c>
      <c r="L87" s="7">
        <v>15</v>
      </c>
    </row>
    <row r="88" spans="1:12" ht="20.100000000000001" customHeight="1">
      <c r="A88" s="331"/>
      <c r="B88" s="17">
        <f>B87/50</f>
        <v>0.22</v>
      </c>
      <c r="C88" s="18">
        <f t="shared" si="0"/>
        <v>0.48</v>
      </c>
      <c r="D88" s="19">
        <f t="shared" si="1"/>
        <v>0.3</v>
      </c>
      <c r="E88" s="8"/>
      <c r="F88" s="17">
        <f>F87/50</f>
        <v>0.08</v>
      </c>
      <c r="G88" s="18">
        <f t="shared" si="2"/>
        <v>0.68</v>
      </c>
      <c r="H88" s="19">
        <f t="shared" si="3"/>
        <v>0.24</v>
      </c>
      <c r="I88" s="8"/>
      <c r="J88" s="17">
        <f>J87/50</f>
        <v>0.08</v>
      </c>
      <c r="K88" s="18">
        <f t="shared" si="4"/>
        <v>0.62</v>
      </c>
      <c r="L88" s="19">
        <f t="shared" si="5"/>
        <v>0.3</v>
      </c>
    </row>
    <row r="89" spans="1:12" ht="20.100000000000001" customHeight="1">
      <c r="A89" s="330" t="s">
        <v>105</v>
      </c>
      <c r="B89" s="5">
        <v>9</v>
      </c>
      <c r="C89" s="6">
        <v>28</v>
      </c>
      <c r="D89" s="7">
        <v>13</v>
      </c>
      <c r="E89" s="94"/>
      <c r="F89" s="5">
        <v>4</v>
      </c>
      <c r="G89" s="6">
        <v>35</v>
      </c>
      <c r="H89" s="7">
        <v>11</v>
      </c>
      <c r="I89" s="94"/>
      <c r="J89" s="5">
        <v>3</v>
      </c>
      <c r="K89" s="6">
        <v>30</v>
      </c>
      <c r="L89" s="7">
        <v>17</v>
      </c>
    </row>
    <row r="90" spans="1:12" ht="20.100000000000001" customHeight="1">
      <c r="A90" s="331"/>
      <c r="B90" s="17">
        <f>B89/50</f>
        <v>0.18</v>
      </c>
      <c r="C90" s="18">
        <f t="shared" si="0"/>
        <v>0.56000000000000005</v>
      </c>
      <c r="D90" s="19">
        <f t="shared" si="1"/>
        <v>0.26</v>
      </c>
      <c r="E90" s="8"/>
      <c r="F90" s="17">
        <f>F89/50</f>
        <v>0.08</v>
      </c>
      <c r="G90" s="18">
        <f t="shared" si="2"/>
        <v>0.7</v>
      </c>
      <c r="H90" s="19">
        <f t="shared" si="3"/>
        <v>0.22</v>
      </c>
      <c r="I90" s="8"/>
      <c r="J90" s="17">
        <f>J89/50</f>
        <v>0.06</v>
      </c>
      <c r="K90" s="18">
        <f t="shared" si="4"/>
        <v>0.6</v>
      </c>
      <c r="L90" s="19">
        <f t="shared" si="5"/>
        <v>0.34</v>
      </c>
    </row>
    <row r="91" spans="1:12" ht="20.100000000000001" customHeight="1">
      <c r="A91" s="330" t="s">
        <v>106</v>
      </c>
      <c r="B91" s="5">
        <v>6</v>
      </c>
      <c r="C91" s="6">
        <v>28</v>
      </c>
      <c r="D91" s="7">
        <v>16</v>
      </c>
      <c r="E91" s="94"/>
      <c r="F91" s="5">
        <v>6</v>
      </c>
      <c r="G91" s="6">
        <v>31</v>
      </c>
      <c r="H91" s="7">
        <v>13</v>
      </c>
      <c r="I91" s="94"/>
      <c r="J91" s="5">
        <v>2</v>
      </c>
      <c r="K91" s="6">
        <v>32</v>
      </c>
      <c r="L91" s="7">
        <v>16</v>
      </c>
    </row>
    <row r="92" spans="1:12" ht="20.100000000000001" customHeight="1">
      <c r="A92" s="331"/>
      <c r="B92" s="17">
        <f>B91/50</f>
        <v>0.12</v>
      </c>
      <c r="C92" s="18">
        <f t="shared" si="0"/>
        <v>0.56000000000000005</v>
      </c>
      <c r="D92" s="19">
        <f t="shared" si="1"/>
        <v>0.32</v>
      </c>
      <c r="E92" s="8"/>
      <c r="F92" s="17">
        <f>F91/50</f>
        <v>0.12</v>
      </c>
      <c r="G92" s="18">
        <f t="shared" si="2"/>
        <v>0.62</v>
      </c>
      <c r="H92" s="19">
        <f t="shared" si="3"/>
        <v>0.26</v>
      </c>
      <c r="I92" s="8"/>
      <c r="J92" s="17">
        <f>J91/50</f>
        <v>0.04</v>
      </c>
      <c r="K92" s="18">
        <f t="shared" si="4"/>
        <v>0.64</v>
      </c>
      <c r="L92" s="19">
        <f t="shared" si="5"/>
        <v>0.32</v>
      </c>
    </row>
    <row r="93" spans="1:12" ht="20.100000000000001" customHeight="1">
      <c r="A93" s="330" t="s">
        <v>117</v>
      </c>
      <c r="B93" s="5">
        <v>5</v>
      </c>
      <c r="C93" s="6">
        <v>29</v>
      </c>
      <c r="D93" s="7">
        <v>16</v>
      </c>
      <c r="E93" s="94"/>
      <c r="F93" s="5">
        <v>4</v>
      </c>
      <c r="G93" s="6">
        <v>36</v>
      </c>
      <c r="H93" s="7">
        <v>10</v>
      </c>
      <c r="I93" s="94"/>
      <c r="J93" s="5">
        <v>1</v>
      </c>
      <c r="K93" s="6">
        <v>36</v>
      </c>
      <c r="L93" s="7">
        <v>13</v>
      </c>
    </row>
    <row r="94" spans="1:12" ht="20.100000000000001" customHeight="1">
      <c r="A94" s="331"/>
      <c r="B94" s="17">
        <f>B93/50</f>
        <v>0.1</v>
      </c>
      <c r="C94" s="18">
        <f t="shared" si="0"/>
        <v>0.57999999999999996</v>
      </c>
      <c r="D94" s="19">
        <f t="shared" si="1"/>
        <v>0.32</v>
      </c>
      <c r="E94" s="8"/>
      <c r="F94" s="17">
        <f>F93/50</f>
        <v>0.08</v>
      </c>
      <c r="G94" s="18">
        <f t="shared" si="2"/>
        <v>0.72</v>
      </c>
      <c r="H94" s="19">
        <f t="shared" si="3"/>
        <v>0.2</v>
      </c>
      <c r="I94" s="8"/>
      <c r="J94" s="17">
        <f>J93/50</f>
        <v>0.02</v>
      </c>
      <c r="K94" s="18">
        <f t="shared" si="4"/>
        <v>0.72</v>
      </c>
      <c r="L94" s="19">
        <f t="shared" si="5"/>
        <v>0.26</v>
      </c>
    </row>
    <row r="95" spans="1:12" ht="20.100000000000001" customHeight="1">
      <c r="A95" s="330" t="s">
        <v>118</v>
      </c>
      <c r="B95" s="5">
        <v>14</v>
      </c>
      <c r="C95" s="6">
        <v>19</v>
      </c>
      <c r="D95" s="7">
        <v>17</v>
      </c>
      <c r="E95" s="94"/>
      <c r="F95" s="5">
        <v>5</v>
      </c>
      <c r="G95" s="6">
        <v>28</v>
      </c>
      <c r="H95" s="7">
        <v>17</v>
      </c>
      <c r="I95" s="94"/>
      <c r="J95" s="5">
        <v>5</v>
      </c>
      <c r="K95" s="6">
        <v>26</v>
      </c>
      <c r="L95" s="7">
        <v>19</v>
      </c>
    </row>
    <row r="96" spans="1:12" ht="20.100000000000001" customHeight="1">
      <c r="A96" s="331"/>
      <c r="B96" s="17">
        <f>B95/50</f>
        <v>0.28000000000000003</v>
      </c>
      <c r="C96" s="18">
        <f t="shared" si="0"/>
        <v>0.38</v>
      </c>
      <c r="D96" s="19">
        <f t="shared" si="1"/>
        <v>0.34</v>
      </c>
      <c r="E96" s="8"/>
      <c r="F96" s="17">
        <f>F95/50</f>
        <v>0.1</v>
      </c>
      <c r="G96" s="18">
        <f t="shared" si="2"/>
        <v>0.56000000000000005</v>
      </c>
      <c r="H96" s="19">
        <f t="shared" si="3"/>
        <v>0.34</v>
      </c>
      <c r="I96" s="8"/>
      <c r="J96" s="17">
        <f>J95/50</f>
        <v>0.1</v>
      </c>
      <c r="K96" s="18">
        <f t="shared" si="4"/>
        <v>0.52</v>
      </c>
      <c r="L96" s="19">
        <f t="shared" si="5"/>
        <v>0.38</v>
      </c>
    </row>
    <row r="97" spans="1:12" ht="20.100000000000001" customHeight="1">
      <c r="A97" s="330" t="s">
        <v>107</v>
      </c>
      <c r="B97" s="5">
        <v>9</v>
      </c>
      <c r="C97" s="6">
        <v>24</v>
      </c>
      <c r="D97" s="7">
        <v>17</v>
      </c>
      <c r="E97" s="102"/>
      <c r="F97" s="5">
        <v>6</v>
      </c>
      <c r="G97" s="6">
        <v>31</v>
      </c>
      <c r="H97" s="7">
        <v>13</v>
      </c>
      <c r="I97" s="102"/>
      <c r="J97" s="5">
        <v>4</v>
      </c>
      <c r="K97" s="6">
        <v>30</v>
      </c>
      <c r="L97" s="7">
        <v>16</v>
      </c>
    </row>
    <row r="98" spans="1:12" ht="20.100000000000001" customHeight="1">
      <c r="A98" s="331"/>
      <c r="B98" s="17">
        <f>B97/50</f>
        <v>0.18</v>
      </c>
      <c r="C98" s="18">
        <f>C97/50</f>
        <v>0.48</v>
      </c>
      <c r="D98" s="19">
        <f>D97/50</f>
        <v>0.34</v>
      </c>
      <c r="E98" s="8"/>
      <c r="F98" s="17">
        <f>F97/50</f>
        <v>0.12</v>
      </c>
      <c r="G98" s="18">
        <f>G97/50</f>
        <v>0.62</v>
      </c>
      <c r="H98" s="19">
        <f>H97/50</f>
        <v>0.26</v>
      </c>
      <c r="I98" s="8"/>
      <c r="J98" s="17">
        <f>J97/50</f>
        <v>0.08</v>
      </c>
      <c r="K98" s="18">
        <f>K97/50</f>
        <v>0.6</v>
      </c>
      <c r="L98" s="19">
        <f>L97/50</f>
        <v>0.32</v>
      </c>
    </row>
    <row r="99" spans="1:12" ht="20.100000000000001" customHeight="1">
      <c r="A99" s="330" t="s">
        <v>119</v>
      </c>
      <c r="B99" s="5">
        <v>13</v>
      </c>
      <c r="C99" s="6">
        <v>26</v>
      </c>
      <c r="D99" s="7">
        <v>11</v>
      </c>
      <c r="E99" s="94"/>
      <c r="F99" s="5">
        <v>7</v>
      </c>
      <c r="G99" s="6">
        <v>35</v>
      </c>
      <c r="H99" s="7">
        <v>8</v>
      </c>
      <c r="I99" s="94"/>
      <c r="J99" s="5">
        <v>4</v>
      </c>
      <c r="K99" s="6">
        <v>36</v>
      </c>
      <c r="L99" s="7">
        <v>10</v>
      </c>
    </row>
    <row r="100" spans="1:12" ht="20.100000000000001" customHeight="1">
      <c r="A100" s="331"/>
      <c r="B100" s="17">
        <f>B99/50</f>
        <v>0.26</v>
      </c>
      <c r="C100" s="18">
        <f t="shared" si="0"/>
        <v>0.52</v>
      </c>
      <c r="D100" s="19">
        <f t="shared" si="1"/>
        <v>0.22</v>
      </c>
      <c r="E100" s="8"/>
      <c r="F100" s="17">
        <f>F99/50</f>
        <v>0.14000000000000001</v>
      </c>
      <c r="G100" s="18">
        <f t="shared" si="2"/>
        <v>0.7</v>
      </c>
      <c r="H100" s="19">
        <f t="shared" si="3"/>
        <v>0.16</v>
      </c>
      <c r="I100" s="8"/>
      <c r="J100" s="17">
        <f>J99/50</f>
        <v>0.08</v>
      </c>
      <c r="K100" s="18">
        <f t="shared" si="4"/>
        <v>0.72</v>
      </c>
      <c r="L100" s="19">
        <f t="shared" si="5"/>
        <v>0.2</v>
      </c>
    </row>
    <row r="101" spans="1:12" ht="20.100000000000001" customHeight="1">
      <c r="A101" s="330" t="s">
        <v>120</v>
      </c>
      <c r="B101" s="5">
        <v>9</v>
      </c>
      <c r="C101" s="6">
        <v>23</v>
      </c>
      <c r="D101" s="7">
        <v>18</v>
      </c>
      <c r="E101" s="94"/>
      <c r="F101" s="5">
        <v>7</v>
      </c>
      <c r="G101" s="6">
        <v>32</v>
      </c>
      <c r="H101" s="7">
        <v>11</v>
      </c>
      <c r="I101" s="94"/>
      <c r="J101" s="5">
        <v>4</v>
      </c>
      <c r="K101" s="6">
        <v>32</v>
      </c>
      <c r="L101" s="7">
        <v>14</v>
      </c>
    </row>
    <row r="102" spans="1:12" ht="20.100000000000001" customHeight="1">
      <c r="A102" s="331"/>
      <c r="B102" s="17">
        <f>B101/50</f>
        <v>0.18</v>
      </c>
      <c r="C102" s="18">
        <f t="shared" si="0"/>
        <v>0.46</v>
      </c>
      <c r="D102" s="19">
        <f t="shared" si="1"/>
        <v>0.36</v>
      </c>
      <c r="E102" s="8"/>
      <c r="F102" s="17">
        <f>F101/50</f>
        <v>0.14000000000000001</v>
      </c>
      <c r="G102" s="18">
        <f t="shared" si="2"/>
        <v>0.64</v>
      </c>
      <c r="H102" s="19">
        <f t="shared" si="3"/>
        <v>0.22</v>
      </c>
      <c r="I102" s="8"/>
      <c r="J102" s="17">
        <f>J101/50</f>
        <v>0.08</v>
      </c>
      <c r="K102" s="18">
        <f t="shared" si="4"/>
        <v>0.64</v>
      </c>
      <c r="L102" s="19">
        <f t="shared" si="5"/>
        <v>0.28000000000000003</v>
      </c>
    </row>
    <row r="103" spans="1:12" ht="20.100000000000001" customHeight="1">
      <c r="A103" s="330" t="s">
        <v>121</v>
      </c>
      <c r="B103" s="5">
        <v>11</v>
      </c>
      <c r="C103" s="6">
        <v>27</v>
      </c>
      <c r="D103" s="7">
        <v>12</v>
      </c>
      <c r="E103" s="108"/>
      <c r="F103" s="5">
        <v>7</v>
      </c>
      <c r="G103" s="6">
        <v>30</v>
      </c>
      <c r="H103" s="7">
        <v>13</v>
      </c>
      <c r="I103" s="108"/>
      <c r="J103" s="5">
        <v>6</v>
      </c>
      <c r="K103" s="6">
        <v>30</v>
      </c>
      <c r="L103" s="7">
        <v>14</v>
      </c>
    </row>
    <row r="104" spans="1:12" ht="20.100000000000001" customHeight="1">
      <c r="A104" s="331"/>
      <c r="B104" s="17">
        <f>B103/50</f>
        <v>0.22</v>
      </c>
      <c r="C104" s="18">
        <f>C103/50</f>
        <v>0.54</v>
      </c>
      <c r="D104" s="19">
        <f>D103/50</f>
        <v>0.24</v>
      </c>
      <c r="E104" s="8"/>
      <c r="F104" s="17">
        <f>F103/50</f>
        <v>0.14000000000000001</v>
      </c>
      <c r="G104" s="18">
        <f>G103/50</f>
        <v>0.6</v>
      </c>
      <c r="H104" s="19">
        <f>H103/50</f>
        <v>0.26</v>
      </c>
      <c r="I104" s="8"/>
      <c r="J104" s="17">
        <f>J103/50</f>
        <v>0.12</v>
      </c>
      <c r="K104" s="18">
        <f>K103/50</f>
        <v>0.6</v>
      </c>
      <c r="L104" s="19">
        <f>L103/50</f>
        <v>0.28000000000000003</v>
      </c>
    </row>
    <row r="105" spans="1:12" ht="20.100000000000001" customHeight="1">
      <c r="A105" s="330" t="s">
        <v>122</v>
      </c>
      <c r="B105" s="5">
        <v>14</v>
      </c>
      <c r="C105" s="6">
        <v>27</v>
      </c>
      <c r="D105" s="7">
        <v>9</v>
      </c>
      <c r="E105" s="108"/>
      <c r="F105" s="5">
        <v>7</v>
      </c>
      <c r="G105" s="6">
        <v>36</v>
      </c>
      <c r="H105" s="7">
        <v>7</v>
      </c>
      <c r="I105" s="108"/>
      <c r="J105" s="5">
        <v>6</v>
      </c>
      <c r="K105" s="6">
        <v>35</v>
      </c>
      <c r="L105" s="7">
        <v>9</v>
      </c>
    </row>
    <row r="106" spans="1:12" ht="20.100000000000001" customHeight="1">
      <c r="A106" s="331"/>
      <c r="B106" s="17">
        <f>B105/50</f>
        <v>0.28000000000000003</v>
      </c>
      <c r="C106" s="18">
        <f>C105/50</f>
        <v>0.54</v>
      </c>
      <c r="D106" s="19">
        <f>D105/50</f>
        <v>0.18</v>
      </c>
      <c r="E106" s="8"/>
      <c r="F106" s="17">
        <f>F105/50</f>
        <v>0.14000000000000001</v>
      </c>
      <c r="G106" s="18">
        <f>G105/50</f>
        <v>0.72</v>
      </c>
      <c r="H106" s="19">
        <f>H105/50</f>
        <v>0.14000000000000001</v>
      </c>
      <c r="I106" s="8"/>
      <c r="J106" s="17">
        <f>J105/50</f>
        <v>0.12</v>
      </c>
      <c r="K106" s="18">
        <f>K105/50</f>
        <v>0.7</v>
      </c>
      <c r="L106" s="19">
        <f>L105/50</f>
        <v>0.18</v>
      </c>
    </row>
    <row r="107" spans="1:12" ht="20.100000000000001" customHeight="1">
      <c r="A107" s="330" t="s">
        <v>123</v>
      </c>
      <c r="B107" s="5">
        <v>9</v>
      </c>
      <c r="C107" s="6">
        <v>24</v>
      </c>
      <c r="D107" s="7">
        <v>17</v>
      </c>
      <c r="E107" s="108"/>
      <c r="F107" s="5">
        <v>9</v>
      </c>
      <c r="G107" s="6">
        <v>32</v>
      </c>
      <c r="H107" s="7">
        <v>9</v>
      </c>
      <c r="I107" s="108"/>
      <c r="J107" s="5">
        <v>6</v>
      </c>
      <c r="K107" s="6">
        <v>30</v>
      </c>
      <c r="L107" s="7">
        <v>14</v>
      </c>
    </row>
    <row r="108" spans="1:12" ht="20.100000000000001" customHeight="1">
      <c r="A108" s="331"/>
      <c r="B108" s="17">
        <f>B107/50</f>
        <v>0.18</v>
      </c>
      <c r="C108" s="18">
        <f>C107/50</f>
        <v>0.48</v>
      </c>
      <c r="D108" s="19">
        <f>D107/50</f>
        <v>0.34</v>
      </c>
      <c r="E108" s="8"/>
      <c r="F108" s="17">
        <f>F107/50</f>
        <v>0.18</v>
      </c>
      <c r="G108" s="18">
        <f>G107/50</f>
        <v>0.64</v>
      </c>
      <c r="H108" s="19">
        <f>H107/50</f>
        <v>0.18</v>
      </c>
      <c r="I108" s="8"/>
      <c r="J108" s="17">
        <f>J107/50</f>
        <v>0.12</v>
      </c>
      <c r="K108" s="18">
        <f>K107/50</f>
        <v>0.6</v>
      </c>
      <c r="L108" s="19">
        <f>L107/50</f>
        <v>0.28000000000000003</v>
      </c>
    </row>
    <row r="109" spans="1:12" ht="20.100000000000001" customHeight="1">
      <c r="A109" s="330" t="s">
        <v>124</v>
      </c>
      <c r="B109" s="5">
        <v>9</v>
      </c>
      <c r="C109" s="6">
        <v>29</v>
      </c>
      <c r="D109" s="7">
        <v>12</v>
      </c>
      <c r="E109" s="108"/>
      <c r="F109" s="5">
        <v>8</v>
      </c>
      <c r="G109" s="6">
        <v>33</v>
      </c>
      <c r="H109" s="7">
        <v>9</v>
      </c>
      <c r="I109" s="108"/>
      <c r="J109" s="5">
        <v>3</v>
      </c>
      <c r="K109" s="6">
        <v>35</v>
      </c>
      <c r="L109" s="7">
        <v>12</v>
      </c>
    </row>
    <row r="110" spans="1:12" ht="20.100000000000001" customHeight="1">
      <c r="A110" s="331"/>
      <c r="B110" s="17">
        <f>B109/50</f>
        <v>0.18</v>
      </c>
      <c r="C110" s="18">
        <f>C109/50</f>
        <v>0.57999999999999996</v>
      </c>
      <c r="D110" s="19">
        <f>D109/50</f>
        <v>0.24</v>
      </c>
      <c r="E110" s="8"/>
      <c r="F110" s="17">
        <f>F109/50</f>
        <v>0.16</v>
      </c>
      <c r="G110" s="18">
        <f>G109/50</f>
        <v>0.66</v>
      </c>
      <c r="H110" s="19">
        <f>H109/50</f>
        <v>0.18</v>
      </c>
      <c r="I110" s="8"/>
      <c r="J110" s="17">
        <f>J109/50</f>
        <v>0.06</v>
      </c>
      <c r="K110" s="18">
        <f>K109/50</f>
        <v>0.7</v>
      </c>
      <c r="L110" s="19">
        <f>L109/50</f>
        <v>0.24</v>
      </c>
    </row>
    <row r="111" spans="1:12" ht="20.100000000000001" customHeight="1">
      <c r="A111" s="330" t="s">
        <v>114</v>
      </c>
      <c r="B111" s="5">
        <v>11</v>
      </c>
      <c r="C111" s="6">
        <v>27</v>
      </c>
      <c r="D111" s="7">
        <v>12</v>
      </c>
      <c r="E111" s="108"/>
      <c r="F111" s="5">
        <v>4</v>
      </c>
      <c r="G111" s="6">
        <v>36</v>
      </c>
      <c r="H111" s="7">
        <v>10</v>
      </c>
      <c r="I111" s="108"/>
      <c r="J111" s="5">
        <v>3</v>
      </c>
      <c r="K111" s="6">
        <v>34</v>
      </c>
      <c r="L111" s="7">
        <v>13</v>
      </c>
    </row>
    <row r="112" spans="1:12" ht="20.100000000000001" customHeight="1">
      <c r="A112" s="331"/>
      <c r="B112" s="17">
        <f>B111/50</f>
        <v>0.22</v>
      </c>
      <c r="C112" s="18">
        <f>C111/50</f>
        <v>0.54</v>
      </c>
      <c r="D112" s="19">
        <f>D111/50</f>
        <v>0.24</v>
      </c>
      <c r="E112" s="8"/>
      <c r="F112" s="17">
        <f>F111/50</f>
        <v>0.08</v>
      </c>
      <c r="G112" s="18">
        <f>G111/50</f>
        <v>0.72</v>
      </c>
      <c r="H112" s="19">
        <f>H111/50</f>
        <v>0.2</v>
      </c>
      <c r="I112" s="8"/>
      <c r="J112" s="17">
        <f>J111/50</f>
        <v>0.06</v>
      </c>
      <c r="K112" s="18">
        <f>K111/50</f>
        <v>0.68</v>
      </c>
      <c r="L112" s="19">
        <f>L111/50</f>
        <v>0.26</v>
      </c>
    </row>
    <row r="113" spans="1:12" ht="20.100000000000001" customHeight="1">
      <c r="A113" s="330" t="s">
        <v>132</v>
      </c>
      <c r="B113" s="5">
        <v>7</v>
      </c>
      <c r="C113" s="6">
        <v>32</v>
      </c>
      <c r="D113" s="7">
        <v>11</v>
      </c>
      <c r="E113" s="108"/>
      <c r="F113" s="5">
        <v>7</v>
      </c>
      <c r="G113" s="6">
        <v>36</v>
      </c>
      <c r="H113" s="7">
        <v>7</v>
      </c>
      <c r="I113" s="108"/>
      <c r="J113" s="5">
        <v>4</v>
      </c>
      <c r="K113" s="6">
        <v>33</v>
      </c>
      <c r="L113" s="7">
        <v>13</v>
      </c>
    </row>
    <row r="114" spans="1:12" ht="20.100000000000001" customHeight="1">
      <c r="A114" s="331"/>
      <c r="B114" s="17">
        <f>B113/50</f>
        <v>0.14000000000000001</v>
      </c>
      <c r="C114" s="18">
        <f>C113/50</f>
        <v>0.64</v>
      </c>
      <c r="D114" s="19">
        <f>D113/50</f>
        <v>0.22</v>
      </c>
      <c r="E114" s="8"/>
      <c r="F114" s="17">
        <f>F113/50</f>
        <v>0.14000000000000001</v>
      </c>
      <c r="G114" s="18">
        <f>G113/50</f>
        <v>0.72</v>
      </c>
      <c r="H114" s="19">
        <f>H113/50</f>
        <v>0.14000000000000001</v>
      </c>
      <c r="I114" s="8"/>
      <c r="J114" s="17">
        <f>J113/50</f>
        <v>0.08</v>
      </c>
      <c r="K114" s="18">
        <f>K113/50</f>
        <v>0.66</v>
      </c>
      <c r="L114" s="19">
        <f>L113/50</f>
        <v>0.26</v>
      </c>
    </row>
    <row r="115" spans="1:12" ht="20.100000000000001" customHeight="1">
      <c r="A115" s="330" t="s">
        <v>133</v>
      </c>
      <c r="B115" s="5">
        <v>7</v>
      </c>
      <c r="C115" s="6">
        <v>29</v>
      </c>
      <c r="D115" s="7">
        <v>14</v>
      </c>
      <c r="E115" s="109"/>
      <c r="F115" s="5">
        <v>5</v>
      </c>
      <c r="G115" s="6">
        <v>36</v>
      </c>
      <c r="H115" s="7">
        <v>9</v>
      </c>
      <c r="I115" s="109"/>
      <c r="J115" s="5">
        <v>4</v>
      </c>
      <c r="K115" s="6">
        <v>35</v>
      </c>
      <c r="L115" s="7">
        <v>11</v>
      </c>
    </row>
    <row r="116" spans="1:12" ht="20.100000000000001" customHeight="1">
      <c r="A116" s="331"/>
      <c r="B116" s="17">
        <f>B115/50</f>
        <v>0.14000000000000001</v>
      </c>
      <c r="C116" s="18">
        <f>C115/50</f>
        <v>0.57999999999999996</v>
      </c>
      <c r="D116" s="19">
        <f>D115/50</f>
        <v>0.28000000000000003</v>
      </c>
      <c r="E116" s="8"/>
      <c r="F116" s="17">
        <f>F115/50</f>
        <v>0.1</v>
      </c>
      <c r="G116" s="18">
        <f>G115/50</f>
        <v>0.72</v>
      </c>
      <c r="H116" s="19">
        <f>H115/50</f>
        <v>0.18</v>
      </c>
      <c r="I116" s="8"/>
      <c r="J116" s="17">
        <f>J115/50</f>
        <v>0.08</v>
      </c>
      <c r="K116" s="18">
        <f>K115/50</f>
        <v>0.7</v>
      </c>
      <c r="L116" s="19">
        <f>L115/50</f>
        <v>0.22</v>
      </c>
    </row>
    <row r="117" spans="1:12" ht="20.100000000000001" customHeight="1">
      <c r="A117" s="330" t="s">
        <v>134</v>
      </c>
      <c r="B117" s="5">
        <v>9</v>
      </c>
      <c r="C117" s="6">
        <v>22</v>
      </c>
      <c r="D117" s="7">
        <v>19</v>
      </c>
      <c r="E117" s="109"/>
      <c r="F117" s="5">
        <v>5</v>
      </c>
      <c r="G117" s="6">
        <v>33</v>
      </c>
      <c r="H117" s="7">
        <v>12</v>
      </c>
      <c r="I117" s="109"/>
      <c r="J117" s="5">
        <v>5</v>
      </c>
      <c r="K117" s="6">
        <v>29</v>
      </c>
      <c r="L117" s="7">
        <v>16</v>
      </c>
    </row>
    <row r="118" spans="1:12" ht="20.100000000000001" customHeight="1">
      <c r="A118" s="331"/>
      <c r="B118" s="17">
        <f>B117/50</f>
        <v>0.18</v>
      </c>
      <c r="C118" s="18">
        <f>C117/50</f>
        <v>0.44</v>
      </c>
      <c r="D118" s="19">
        <f>D117/50</f>
        <v>0.38</v>
      </c>
      <c r="E118" s="8"/>
      <c r="F118" s="17">
        <f>F117/50</f>
        <v>0.1</v>
      </c>
      <c r="G118" s="18">
        <f>G117/50</f>
        <v>0.66</v>
      </c>
      <c r="H118" s="19">
        <f>H117/50</f>
        <v>0.24</v>
      </c>
      <c r="I118" s="8"/>
      <c r="J118" s="17">
        <f>J117/50</f>
        <v>0.1</v>
      </c>
      <c r="K118" s="18">
        <f>K117/50</f>
        <v>0.57999999999999996</v>
      </c>
      <c r="L118" s="19">
        <f>L117/50</f>
        <v>0.32</v>
      </c>
    </row>
    <row r="119" spans="1:12" ht="20.100000000000001" customHeight="1">
      <c r="A119" s="330" t="s">
        <v>126</v>
      </c>
      <c r="B119" s="5">
        <v>9</v>
      </c>
      <c r="C119" s="6">
        <v>29</v>
      </c>
      <c r="D119" s="7">
        <v>12</v>
      </c>
      <c r="E119" s="109"/>
      <c r="F119" s="5">
        <v>6</v>
      </c>
      <c r="G119" s="6">
        <v>37</v>
      </c>
      <c r="H119" s="7">
        <v>7</v>
      </c>
      <c r="I119" s="109"/>
      <c r="J119" s="5">
        <v>4</v>
      </c>
      <c r="K119" s="6">
        <v>37</v>
      </c>
      <c r="L119" s="7">
        <v>9</v>
      </c>
    </row>
    <row r="120" spans="1:12" ht="20.100000000000001" customHeight="1">
      <c r="A120" s="331"/>
      <c r="B120" s="17">
        <f>B119/50</f>
        <v>0.18</v>
      </c>
      <c r="C120" s="18">
        <f>C119/50</f>
        <v>0.57999999999999996</v>
      </c>
      <c r="D120" s="19">
        <f>D119/50</f>
        <v>0.24</v>
      </c>
      <c r="E120" s="8"/>
      <c r="F120" s="17">
        <f>F119/50</f>
        <v>0.12</v>
      </c>
      <c r="G120" s="18">
        <f>G119/50</f>
        <v>0.74</v>
      </c>
      <c r="H120" s="19">
        <f>H119/50</f>
        <v>0.14000000000000001</v>
      </c>
      <c r="I120" s="8"/>
      <c r="J120" s="17">
        <f>J119/50</f>
        <v>0.08</v>
      </c>
      <c r="K120" s="18">
        <f>K119/50</f>
        <v>0.74</v>
      </c>
      <c r="L120" s="19">
        <f>L119/50</f>
        <v>0.18</v>
      </c>
    </row>
    <row r="121" spans="1:12" ht="20.100000000000001" customHeight="1">
      <c r="A121" s="330" t="s">
        <v>127</v>
      </c>
      <c r="B121" s="5">
        <v>12</v>
      </c>
      <c r="C121" s="6">
        <v>20</v>
      </c>
      <c r="D121" s="7">
        <v>18</v>
      </c>
      <c r="E121" s="109"/>
      <c r="F121" s="5">
        <v>7</v>
      </c>
      <c r="G121" s="6">
        <v>30</v>
      </c>
      <c r="H121" s="7">
        <v>13</v>
      </c>
      <c r="I121" s="109"/>
      <c r="J121" s="5">
        <v>4</v>
      </c>
      <c r="K121" s="6">
        <v>31</v>
      </c>
      <c r="L121" s="7">
        <v>15</v>
      </c>
    </row>
    <row r="122" spans="1:12" ht="20.100000000000001" customHeight="1">
      <c r="A122" s="331"/>
      <c r="B122" s="17">
        <f>B121/50</f>
        <v>0.24</v>
      </c>
      <c r="C122" s="18">
        <f>C121/50</f>
        <v>0.4</v>
      </c>
      <c r="D122" s="19">
        <f>D121/50</f>
        <v>0.36</v>
      </c>
      <c r="E122" s="8"/>
      <c r="F122" s="17">
        <f>F121/50</f>
        <v>0.14000000000000001</v>
      </c>
      <c r="G122" s="18">
        <f>G121/50</f>
        <v>0.6</v>
      </c>
      <c r="H122" s="19">
        <f>H121/50</f>
        <v>0.26</v>
      </c>
      <c r="I122" s="8"/>
      <c r="J122" s="17">
        <f>J121/50</f>
        <v>0.08</v>
      </c>
      <c r="K122" s="18">
        <f>K121/50</f>
        <v>0.62</v>
      </c>
      <c r="L122" s="19">
        <f>L121/50</f>
        <v>0.3</v>
      </c>
    </row>
    <row r="123" spans="1:12" ht="20.100000000000001" customHeight="1">
      <c r="A123" s="330" t="s">
        <v>128</v>
      </c>
      <c r="B123" s="5">
        <v>9</v>
      </c>
      <c r="C123" s="6">
        <v>28</v>
      </c>
      <c r="D123" s="7">
        <v>13</v>
      </c>
      <c r="E123" s="109"/>
      <c r="F123" s="5">
        <v>2</v>
      </c>
      <c r="G123" s="6">
        <v>38</v>
      </c>
      <c r="H123" s="7">
        <v>10</v>
      </c>
      <c r="I123" s="109"/>
      <c r="J123" s="5">
        <v>2</v>
      </c>
      <c r="K123" s="6">
        <v>22</v>
      </c>
      <c r="L123" s="7">
        <v>6</v>
      </c>
    </row>
    <row r="124" spans="1:12" ht="20.100000000000001" customHeight="1">
      <c r="A124" s="331"/>
      <c r="B124" s="17">
        <f>B123/50</f>
        <v>0.18</v>
      </c>
      <c r="C124" s="18">
        <f>C123/50</f>
        <v>0.56000000000000005</v>
      </c>
      <c r="D124" s="19">
        <f>D123/50</f>
        <v>0.26</v>
      </c>
      <c r="E124" s="8"/>
      <c r="F124" s="17">
        <f>F123/50</f>
        <v>0.04</v>
      </c>
      <c r="G124" s="18">
        <f>G123/50</f>
        <v>0.76</v>
      </c>
      <c r="H124" s="19">
        <f>H123/50</f>
        <v>0.2</v>
      </c>
      <c r="I124" s="8"/>
      <c r="J124" s="17">
        <f>J123/50</f>
        <v>0.04</v>
      </c>
      <c r="K124" s="18">
        <f>K123/50</f>
        <v>0.44</v>
      </c>
      <c r="L124" s="19">
        <f>L123/50</f>
        <v>0.12</v>
      </c>
    </row>
    <row r="125" spans="1:12" ht="20.100000000000001" customHeight="1">
      <c r="A125" s="330" t="s">
        <v>129</v>
      </c>
      <c r="B125" s="5">
        <v>9</v>
      </c>
      <c r="C125" s="6">
        <v>24</v>
      </c>
      <c r="D125" s="7">
        <v>17</v>
      </c>
      <c r="E125" s="109"/>
      <c r="F125" s="5">
        <v>3</v>
      </c>
      <c r="G125" s="6">
        <v>35</v>
      </c>
      <c r="H125" s="7">
        <v>12</v>
      </c>
      <c r="I125" s="109"/>
      <c r="J125" s="5">
        <v>3</v>
      </c>
      <c r="K125" s="6">
        <v>34</v>
      </c>
      <c r="L125" s="7">
        <v>13</v>
      </c>
    </row>
    <row r="126" spans="1:12" ht="20.100000000000001" customHeight="1">
      <c r="A126" s="331"/>
      <c r="B126" s="17">
        <f>B125/50</f>
        <v>0.18</v>
      </c>
      <c r="C126" s="18">
        <f>C125/50</f>
        <v>0.48</v>
      </c>
      <c r="D126" s="19">
        <f>D125/50</f>
        <v>0.34</v>
      </c>
      <c r="E126" s="8"/>
      <c r="F126" s="17">
        <f>F125/50</f>
        <v>0.06</v>
      </c>
      <c r="G126" s="18">
        <f>G125/50</f>
        <v>0.7</v>
      </c>
      <c r="H126" s="19">
        <f>H125/50</f>
        <v>0.24</v>
      </c>
      <c r="I126" s="8"/>
      <c r="J126" s="17">
        <f>J125/50</f>
        <v>0.06</v>
      </c>
      <c r="K126" s="18">
        <f>K125/50</f>
        <v>0.68</v>
      </c>
      <c r="L126" s="19">
        <f>L125/50</f>
        <v>0.26</v>
      </c>
    </row>
    <row r="127" spans="1:12" ht="20.100000000000001" customHeight="1">
      <c r="A127" s="330" t="s">
        <v>130</v>
      </c>
      <c r="B127" s="5">
        <v>8</v>
      </c>
      <c r="C127" s="6">
        <v>26</v>
      </c>
      <c r="D127" s="7">
        <v>16</v>
      </c>
      <c r="E127" s="113"/>
      <c r="F127" s="5">
        <v>4</v>
      </c>
      <c r="G127" s="6">
        <v>37</v>
      </c>
      <c r="H127" s="7">
        <v>9</v>
      </c>
      <c r="I127" s="113"/>
      <c r="J127" s="5">
        <v>4</v>
      </c>
      <c r="K127" s="6">
        <v>35</v>
      </c>
      <c r="L127" s="7">
        <v>11</v>
      </c>
    </row>
    <row r="128" spans="1:12" ht="20.100000000000001" customHeight="1">
      <c r="A128" s="331"/>
      <c r="B128" s="17">
        <f>B127/50</f>
        <v>0.16</v>
      </c>
      <c r="C128" s="18">
        <f>C127/50</f>
        <v>0.52</v>
      </c>
      <c r="D128" s="19">
        <f>D127/50</f>
        <v>0.32</v>
      </c>
      <c r="E128" s="8"/>
      <c r="F128" s="17">
        <f>F127/50</f>
        <v>0.08</v>
      </c>
      <c r="G128" s="18">
        <f>G127/50</f>
        <v>0.74</v>
      </c>
      <c r="H128" s="19">
        <f>H127/50</f>
        <v>0.18</v>
      </c>
      <c r="I128" s="8"/>
      <c r="J128" s="17">
        <f>J127/50</f>
        <v>0.08</v>
      </c>
      <c r="K128" s="18">
        <f>K127/50</f>
        <v>0.7</v>
      </c>
      <c r="L128" s="19">
        <f>L127/50</f>
        <v>0.22</v>
      </c>
    </row>
    <row r="129" spans="1:24" ht="20.100000000000001" customHeight="1">
      <c r="A129" s="330" t="s">
        <v>131</v>
      </c>
      <c r="B129" s="5">
        <v>9</v>
      </c>
      <c r="C129" s="6">
        <v>27</v>
      </c>
      <c r="D129" s="7">
        <v>14</v>
      </c>
      <c r="E129" s="114"/>
      <c r="F129" s="5">
        <v>5</v>
      </c>
      <c r="G129" s="6">
        <v>34</v>
      </c>
      <c r="H129" s="7">
        <v>11</v>
      </c>
      <c r="I129" s="114"/>
      <c r="J129" s="5">
        <v>4</v>
      </c>
      <c r="K129" s="6">
        <v>36</v>
      </c>
      <c r="L129" s="7">
        <v>10</v>
      </c>
    </row>
    <row r="130" spans="1:24" ht="20.100000000000001" customHeight="1">
      <c r="A130" s="331"/>
      <c r="B130" s="17">
        <f>B129/50</f>
        <v>0.18</v>
      </c>
      <c r="C130" s="18">
        <f>C129/50</f>
        <v>0.54</v>
      </c>
      <c r="D130" s="19">
        <f>D129/50</f>
        <v>0.28000000000000003</v>
      </c>
      <c r="E130" s="8"/>
      <c r="F130" s="17">
        <f>F129/50</f>
        <v>0.1</v>
      </c>
      <c r="G130" s="18">
        <f>G129/50</f>
        <v>0.68</v>
      </c>
      <c r="H130" s="19">
        <f>H129/50</f>
        <v>0.22</v>
      </c>
      <c r="I130" s="8"/>
      <c r="J130" s="17">
        <f>J129/50</f>
        <v>0.08</v>
      </c>
      <c r="K130" s="18">
        <f>K129/50</f>
        <v>0.72</v>
      </c>
      <c r="L130" s="19">
        <f>L129/50</f>
        <v>0.2</v>
      </c>
    </row>
    <row r="131" spans="1:24" ht="20.100000000000001" customHeight="1">
      <c r="A131" s="330" t="s">
        <v>135</v>
      </c>
      <c r="B131" s="5">
        <v>11</v>
      </c>
      <c r="C131" s="6">
        <v>24</v>
      </c>
      <c r="D131" s="7">
        <v>15</v>
      </c>
      <c r="E131" s="114"/>
      <c r="F131" s="5">
        <v>8</v>
      </c>
      <c r="G131" s="6">
        <v>28</v>
      </c>
      <c r="H131" s="7">
        <v>14</v>
      </c>
      <c r="I131" s="114"/>
      <c r="J131" s="5">
        <v>3</v>
      </c>
      <c r="K131" s="6">
        <v>33</v>
      </c>
      <c r="L131" s="7">
        <v>14</v>
      </c>
    </row>
    <row r="132" spans="1:24" ht="20.100000000000001" customHeight="1">
      <c r="A132" s="331"/>
      <c r="B132" s="17">
        <f>B131/50</f>
        <v>0.22</v>
      </c>
      <c r="C132" s="18">
        <f>C131/50</f>
        <v>0.48</v>
      </c>
      <c r="D132" s="19">
        <f>D131/50</f>
        <v>0.3</v>
      </c>
      <c r="E132" s="8"/>
      <c r="F132" s="17">
        <f>F131/50</f>
        <v>0.16</v>
      </c>
      <c r="G132" s="18">
        <f>G131/50</f>
        <v>0.56000000000000005</v>
      </c>
      <c r="H132" s="19">
        <f>H131/50</f>
        <v>0.28000000000000003</v>
      </c>
      <c r="I132" s="8"/>
      <c r="J132" s="17">
        <f>J131/50</f>
        <v>0.06</v>
      </c>
      <c r="K132" s="18">
        <f>K131/50</f>
        <v>0.66</v>
      </c>
      <c r="L132" s="19">
        <f>L131/50</f>
        <v>0.28000000000000003</v>
      </c>
    </row>
    <row r="133" spans="1:24" ht="20.100000000000001" customHeight="1">
      <c r="A133" s="330" t="s">
        <v>136</v>
      </c>
      <c r="B133" s="5">
        <v>6</v>
      </c>
      <c r="C133" s="6">
        <v>30</v>
      </c>
      <c r="D133" s="7">
        <v>14</v>
      </c>
      <c r="E133" s="114"/>
      <c r="F133" s="5">
        <v>5</v>
      </c>
      <c r="G133" s="6">
        <v>32</v>
      </c>
      <c r="H133" s="7">
        <v>13</v>
      </c>
      <c r="I133" s="114"/>
      <c r="J133" s="5">
        <v>3</v>
      </c>
      <c r="K133" s="6">
        <v>38</v>
      </c>
      <c r="L133" s="7">
        <v>9</v>
      </c>
    </row>
    <row r="134" spans="1:24" ht="20.100000000000001" customHeight="1">
      <c r="A134" s="331"/>
      <c r="B134" s="17">
        <f>B133/50</f>
        <v>0.12</v>
      </c>
      <c r="C134" s="18">
        <f>C133/50</f>
        <v>0.6</v>
      </c>
      <c r="D134" s="19">
        <f>D133/50</f>
        <v>0.28000000000000003</v>
      </c>
      <c r="E134" s="8"/>
      <c r="F134" s="17">
        <f>F133/50</f>
        <v>0.1</v>
      </c>
      <c r="G134" s="18">
        <f>G133/50</f>
        <v>0.64</v>
      </c>
      <c r="H134" s="19">
        <f>H133/50</f>
        <v>0.26</v>
      </c>
      <c r="I134" s="8"/>
      <c r="J134" s="17">
        <f>J133/50</f>
        <v>0.06</v>
      </c>
      <c r="K134" s="18">
        <f>K133/50</f>
        <v>0.76</v>
      </c>
      <c r="L134" s="19">
        <f>L133/50</f>
        <v>0.18</v>
      </c>
    </row>
    <row r="135" spans="1:24" ht="20.100000000000001" customHeight="1">
      <c r="A135" s="330" t="s">
        <v>137</v>
      </c>
      <c r="B135" s="5">
        <v>9</v>
      </c>
      <c r="C135" s="6">
        <v>23</v>
      </c>
      <c r="D135" s="7">
        <v>18</v>
      </c>
      <c r="E135" s="114"/>
      <c r="F135" s="5">
        <v>7</v>
      </c>
      <c r="G135" s="6">
        <v>33</v>
      </c>
      <c r="H135" s="7">
        <v>10</v>
      </c>
      <c r="I135" s="114"/>
      <c r="J135" s="5">
        <v>5</v>
      </c>
      <c r="K135" s="6">
        <v>32</v>
      </c>
      <c r="L135" s="7">
        <v>13</v>
      </c>
    </row>
    <row r="136" spans="1:24" ht="20.100000000000001" customHeight="1">
      <c r="A136" s="331"/>
      <c r="B136" s="17">
        <f>B135/50</f>
        <v>0.18</v>
      </c>
      <c r="C136" s="18">
        <f>C135/50</f>
        <v>0.46</v>
      </c>
      <c r="D136" s="19">
        <f>D135/50</f>
        <v>0.36</v>
      </c>
      <c r="E136" s="8"/>
      <c r="F136" s="17">
        <f>F135/50</f>
        <v>0.14000000000000001</v>
      </c>
      <c r="G136" s="18">
        <f>G135/50</f>
        <v>0.66</v>
      </c>
      <c r="H136" s="19">
        <f>H135/50</f>
        <v>0.2</v>
      </c>
      <c r="I136" s="8"/>
      <c r="J136" s="17">
        <f>J135/50</f>
        <v>0.1</v>
      </c>
      <c r="K136" s="18">
        <f>K135/50</f>
        <v>0.64</v>
      </c>
      <c r="L136" s="19">
        <f>L135/50</f>
        <v>0.26</v>
      </c>
      <c r="N136" s="141"/>
      <c r="O136" s="141"/>
      <c r="P136" s="141"/>
      <c r="Q136" s="141"/>
      <c r="R136" s="141"/>
      <c r="S136" s="141"/>
      <c r="T136" s="141"/>
      <c r="U136" s="141"/>
      <c r="V136" s="141"/>
      <c r="W136" s="141"/>
      <c r="X136" s="141"/>
    </row>
    <row r="137" spans="1:24" ht="20.100000000000001" customHeight="1">
      <c r="A137" s="330" t="s">
        <v>138</v>
      </c>
      <c r="B137" s="5">
        <v>11</v>
      </c>
      <c r="C137" s="6">
        <v>29</v>
      </c>
      <c r="D137" s="7">
        <v>10</v>
      </c>
      <c r="E137" s="114"/>
      <c r="F137" s="5">
        <v>6</v>
      </c>
      <c r="G137" s="6">
        <v>36</v>
      </c>
      <c r="H137" s="7">
        <v>8</v>
      </c>
      <c r="I137" s="114"/>
      <c r="J137" s="5">
        <v>4</v>
      </c>
      <c r="K137" s="6">
        <v>38</v>
      </c>
      <c r="L137" s="7">
        <v>8</v>
      </c>
    </row>
    <row r="138" spans="1:24" ht="20.100000000000001" customHeight="1">
      <c r="A138" s="331"/>
      <c r="B138" s="17">
        <f>B137/50</f>
        <v>0.22</v>
      </c>
      <c r="C138" s="18">
        <f>C137/50</f>
        <v>0.57999999999999996</v>
      </c>
      <c r="D138" s="19">
        <f>D137/50</f>
        <v>0.2</v>
      </c>
      <c r="E138" s="8"/>
      <c r="F138" s="17">
        <f>F137/50</f>
        <v>0.12</v>
      </c>
      <c r="G138" s="18">
        <f>G137/50</f>
        <v>0.72</v>
      </c>
      <c r="H138" s="19">
        <f>H137/50</f>
        <v>0.16</v>
      </c>
      <c r="I138" s="8"/>
      <c r="J138" s="17">
        <f>J137/50</f>
        <v>0.08</v>
      </c>
      <c r="K138" s="18">
        <f>K137/50</f>
        <v>0.76</v>
      </c>
      <c r="L138" s="19">
        <f>L137/50</f>
        <v>0.16</v>
      </c>
      <c r="N138" s="3">
        <v>22</v>
      </c>
      <c r="O138" s="3">
        <v>58</v>
      </c>
      <c r="P138" s="3">
        <v>20</v>
      </c>
      <c r="R138" s="3">
        <v>12</v>
      </c>
      <c r="S138" s="3">
        <v>72</v>
      </c>
      <c r="T138" s="3">
        <v>16</v>
      </c>
      <c r="V138" s="3">
        <v>8</v>
      </c>
      <c r="W138" s="3">
        <v>76</v>
      </c>
      <c r="X138" s="3">
        <v>16</v>
      </c>
    </row>
    <row r="139" spans="1:24" ht="20.100000000000001" customHeight="1">
      <c r="A139" s="330" t="s">
        <v>139</v>
      </c>
      <c r="B139" s="5">
        <v>12</v>
      </c>
      <c r="C139" s="6">
        <v>28</v>
      </c>
      <c r="D139" s="7">
        <v>10</v>
      </c>
      <c r="E139" s="114"/>
      <c r="F139" s="5">
        <v>6</v>
      </c>
      <c r="G139" s="6">
        <v>39</v>
      </c>
      <c r="H139" s="7">
        <v>5</v>
      </c>
      <c r="I139" s="114"/>
      <c r="J139" s="5">
        <v>4</v>
      </c>
      <c r="K139" s="6">
        <v>37</v>
      </c>
      <c r="L139" s="7">
        <v>9</v>
      </c>
    </row>
    <row r="140" spans="1:24" ht="20.100000000000001" customHeight="1">
      <c r="A140" s="331"/>
      <c r="B140" s="147">
        <f>B139/50</f>
        <v>0.24</v>
      </c>
      <c r="C140" s="148">
        <f>C139/50</f>
        <v>0.56000000000000005</v>
      </c>
      <c r="D140" s="149">
        <f>D139/50</f>
        <v>0.2</v>
      </c>
      <c r="E140" s="150"/>
      <c r="F140" s="147">
        <f>F139/50</f>
        <v>0.12</v>
      </c>
      <c r="G140" s="148">
        <f>G139/50</f>
        <v>0.78</v>
      </c>
      <c r="H140" s="149">
        <f>H139/50</f>
        <v>0.1</v>
      </c>
      <c r="I140" s="150"/>
      <c r="J140" s="147">
        <f>J139/50</f>
        <v>0.08</v>
      </c>
      <c r="K140" s="148">
        <f>K139/50</f>
        <v>0.74</v>
      </c>
      <c r="L140" s="149">
        <f>L139/50</f>
        <v>0.18</v>
      </c>
    </row>
    <row r="141" spans="1:24" ht="20.100000000000001" customHeight="1">
      <c r="A141" s="330" t="s">
        <v>145</v>
      </c>
      <c r="B141" s="5">
        <v>7</v>
      </c>
      <c r="C141" s="6">
        <v>28</v>
      </c>
      <c r="D141" s="7">
        <v>15</v>
      </c>
      <c r="E141" s="114"/>
      <c r="F141" s="5">
        <v>2</v>
      </c>
      <c r="G141" s="6">
        <v>35</v>
      </c>
      <c r="H141" s="7">
        <v>13</v>
      </c>
      <c r="I141" s="114"/>
      <c r="J141" s="5">
        <v>2</v>
      </c>
      <c r="K141" s="6">
        <v>37</v>
      </c>
      <c r="L141" s="7">
        <v>11</v>
      </c>
    </row>
    <row r="142" spans="1:24" ht="20.100000000000001" customHeight="1">
      <c r="A142" s="331"/>
      <c r="B142" s="147">
        <f>B141/50</f>
        <v>0.14000000000000001</v>
      </c>
      <c r="C142" s="148">
        <f>C141/50</f>
        <v>0.56000000000000005</v>
      </c>
      <c r="D142" s="149">
        <f>D141/50</f>
        <v>0.3</v>
      </c>
      <c r="E142" s="150"/>
      <c r="F142" s="147">
        <f>F141/50</f>
        <v>0.04</v>
      </c>
      <c r="G142" s="148">
        <f>G141/50</f>
        <v>0.7</v>
      </c>
      <c r="H142" s="149">
        <f>H141/50</f>
        <v>0.26</v>
      </c>
      <c r="I142" s="150"/>
      <c r="J142" s="147">
        <f>J141/50</f>
        <v>0.04</v>
      </c>
      <c r="K142" s="148">
        <f>K141/50</f>
        <v>0.74</v>
      </c>
      <c r="L142" s="149">
        <f>L141/50</f>
        <v>0.22</v>
      </c>
    </row>
    <row r="143" spans="1:24" ht="20.100000000000001" customHeight="1">
      <c r="A143" s="330" t="s">
        <v>146</v>
      </c>
      <c r="B143" s="5">
        <v>6</v>
      </c>
      <c r="C143" s="6">
        <v>26</v>
      </c>
      <c r="D143" s="7">
        <v>18</v>
      </c>
      <c r="E143" s="117"/>
      <c r="F143" s="5">
        <v>2</v>
      </c>
      <c r="G143" s="6">
        <v>35</v>
      </c>
      <c r="H143" s="7">
        <v>13</v>
      </c>
      <c r="I143" s="117"/>
      <c r="J143" s="5">
        <v>5</v>
      </c>
      <c r="K143" s="6">
        <v>31</v>
      </c>
      <c r="L143" s="7">
        <v>14</v>
      </c>
    </row>
    <row r="144" spans="1:24" ht="20.100000000000001" customHeight="1">
      <c r="A144" s="331"/>
      <c r="B144" s="17">
        <f>B143/50</f>
        <v>0.12</v>
      </c>
      <c r="C144" s="18">
        <f>C143/50</f>
        <v>0.52</v>
      </c>
      <c r="D144" s="19">
        <f>D143/50</f>
        <v>0.36</v>
      </c>
      <c r="E144" s="8"/>
      <c r="F144" s="17">
        <f>F143/50</f>
        <v>0.04</v>
      </c>
      <c r="G144" s="18">
        <f>G143/50</f>
        <v>0.7</v>
      </c>
      <c r="H144" s="19">
        <f>H143/50</f>
        <v>0.26</v>
      </c>
      <c r="I144" s="8"/>
      <c r="J144" s="17">
        <f>J143/50</f>
        <v>0.1</v>
      </c>
      <c r="K144" s="18">
        <f>K143/50</f>
        <v>0.62</v>
      </c>
      <c r="L144" s="19">
        <f>L143/50</f>
        <v>0.28000000000000003</v>
      </c>
    </row>
    <row r="145" spans="1:13" ht="20.100000000000001" customHeight="1">
      <c r="A145" s="330" t="s">
        <v>148</v>
      </c>
      <c r="B145" s="5">
        <v>11</v>
      </c>
      <c r="C145" s="6">
        <v>30</v>
      </c>
      <c r="D145" s="7">
        <v>9</v>
      </c>
      <c r="E145" s="116"/>
      <c r="F145" s="5">
        <v>4</v>
      </c>
      <c r="G145" s="6">
        <v>39</v>
      </c>
      <c r="H145" s="7">
        <v>7</v>
      </c>
      <c r="I145" s="116"/>
      <c r="J145" s="5">
        <v>5</v>
      </c>
      <c r="K145" s="6">
        <v>39</v>
      </c>
      <c r="L145" s="7">
        <v>6</v>
      </c>
    </row>
    <row r="146" spans="1:13" ht="20.100000000000001" customHeight="1">
      <c r="A146" s="331"/>
      <c r="B146" s="17">
        <f>B145/50</f>
        <v>0.22</v>
      </c>
      <c r="C146" s="18">
        <f>C145/50</f>
        <v>0.6</v>
      </c>
      <c r="D146" s="19">
        <f>D145/50</f>
        <v>0.18</v>
      </c>
      <c r="E146" s="8"/>
      <c r="F146" s="17">
        <f>F145/50</f>
        <v>0.08</v>
      </c>
      <c r="G146" s="18">
        <f>G145/50</f>
        <v>0.78</v>
      </c>
      <c r="H146" s="19">
        <f>H145/50</f>
        <v>0.14000000000000001</v>
      </c>
      <c r="I146" s="8"/>
      <c r="J146" s="17">
        <f>J145/50</f>
        <v>0.1</v>
      </c>
      <c r="K146" s="18">
        <f>K145/50</f>
        <v>0.78</v>
      </c>
      <c r="L146" s="19">
        <f>L145/50</f>
        <v>0.12</v>
      </c>
    </row>
    <row r="147" spans="1:13" ht="20.100000000000001" customHeight="1">
      <c r="A147" s="330" t="s">
        <v>149</v>
      </c>
      <c r="B147" s="5">
        <v>6</v>
      </c>
      <c r="C147" s="6">
        <v>34</v>
      </c>
      <c r="D147" s="7">
        <v>10</v>
      </c>
      <c r="E147" s="130"/>
      <c r="F147" s="5">
        <v>4</v>
      </c>
      <c r="G147" s="6">
        <v>40</v>
      </c>
      <c r="H147" s="7">
        <v>6</v>
      </c>
      <c r="I147" s="130"/>
      <c r="J147" s="5">
        <v>5</v>
      </c>
      <c r="K147" s="6">
        <v>38</v>
      </c>
      <c r="L147" s="7">
        <v>7</v>
      </c>
    </row>
    <row r="148" spans="1:13" ht="20.100000000000001" customHeight="1">
      <c r="A148" s="331"/>
      <c r="B148" s="17">
        <f>B147/50</f>
        <v>0.12</v>
      </c>
      <c r="C148" s="18">
        <f>C147/50</f>
        <v>0.68</v>
      </c>
      <c r="D148" s="19">
        <f>D147/50</f>
        <v>0.2</v>
      </c>
      <c r="E148" s="8"/>
      <c r="F148" s="17">
        <f>F147/50</f>
        <v>0.08</v>
      </c>
      <c r="G148" s="18">
        <f>G147/50</f>
        <v>0.8</v>
      </c>
      <c r="H148" s="19">
        <f>H147/50</f>
        <v>0.12</v>
      </c>
      <c r="I148" s="8"/>
      <c r="J148" s="17">
        <f>J147/50</f>
        <v>0.1</v>
      </c>
      <c r="K148" s="18">
        <f>K147/50</f>
        <v>0.76</v>
      </c>
      <c r="L148" s="19">
        <f>L147/50</f>
        <v>0.14000000000000001</v>
      </c>
    </row>
    <row r="149" spans="1:13" ht="20.100000000000001" customHeight="1">
      <c r="A149" s="330" t="s">
        <v>150</v>
      </c>
      <c r="B149" s="5">
        <v>11</v>
      </c>
      <c r="C149" s="6">
        <v>29</v>
      </c>
      <c r="D149" s="7">
        <v>10</v>
      </c>
      <c r="E149" s="130"/>
      <c r="F149" s="5">
        <v>6</v>
      </c>
      <c r="G149" s="6">
        <v>32</v>
      </c>
      <c r="H149" s="7">
        <v>12</v>
      </c>
      <c r="I149" s="130"/>
      <c r="J149" s="5">
        <v>6</v>
      </c>
      <c r="K149" s="6">
        <v>34</v>
      </c>
      <c r="L149" s="7">
        <v>10</v>
      </c>
    </row>
    <row r="150" spans="1:13" ht="20.100000000000001" customHeight="1">
      <c r="A150" s="331"/>
      <c r="B150" s="17">
        <f>B149/50</f>
        <v>0.22</v>
      </c>
      <c r="C150" s="18">
        <f>C149/50</f>
        <v>0.57999999999999996</v>
      </c>
      <c r="D150" s="19">
        <f>D149/50</f>
        <v>0.2</v>
      </c>
      <c r="E150" s="8"/>
      <c r="F150" s="17">
        <f>F149/50</f>
        <v>0.12</v>
      </c>
      <c r="G150" s="18">
        <f>G149/50</f>
        <v>0.64</v>
      </c>
      <c r="H150" s="19">
        <f>H149/50</f>
        <v>0.24</v>
      </c>
      <c r="I150" s="8"/>
      <c r="J150" s="17">
        <f>J149/50</f>
        <v>0.12</v>
      </c>
      <c r="K150" s="18">
        <f>K149/50</f>
        <v>0.68</v>
      </c>
      <c r="L150" s="19">
        <f>L149/50</f>
        <v>0.2</v>
      </c>
    </row>
    <row r="151" spans="1:13" ht="20.100000000000001" customHeight="1">
      <c r="A151" s="330" t="s">
        <v>151</v>
      </c>
      <c r="B151" s="5">
        <v>11</v>
      </c>
      <c r="C151" s="6">
        <v>26</v>
      </c>
      <c r="D151" s="7">
        <v>13</v>
      </c>
      <c r="E151" s="130"/>
      <c r="F151" s="5">
        <v>4</v>
      </c>
      <c r="G151" s="6">
        <v>35</v>
      </c>
      <c r="H151" s="7">
        <v>11</v>
      </c>
      <c r="I151" s="130"/>
      <c r="J151" s="5">
        <v>5</v>
      </c>
      <c r="K151" s="6">
        <v>31</v>
      </c>
      <c r="L151" s="7">
        <v>14</v>
      </c>
    </row>
    <row r="152" spans="1:13" ht="20.100000000000001" customHeight="1">
      <c r="A152" s="331"/>
      <c r="B152" s="17">
        <f>B151/50</f>
        <v>0.22</v>
      </c>
      <c r="C152" s="18">
        <f>C151/50</f>
        <v>0.52</v>
      </c>
      <c r="D152" s="19">
        <f>D151/50</f>
        <v>0.26</v>
      </c>
      <c r="E152" s="8"/>
      <c r="F152" s="17">
        <f>F151/50</f>
        <v>0.08</v>
      </c>
      <c r="G152" s="18">
        <f>G151/50</f>
        <v>0.7</v>
      </c>
      <c r="H152" s="19">
        <f>H151/50</f>
        <v>0.22</v>
      </c>
      <c r="I152" s="8"/>
      <c r="J152" s="17">
        <f>J151/50</f>
        <v>0.1</v>
      </c>
      <c r="K152" s="18">
        <f>K151/50</f>
        <v>0.62</v>
      </c>
      <c r="L152" s="19">
        <f>L151/50</f>
        <v>0.28000000000000003</v>
      </c>
    </row>
    <row r="153" spans="1:13" ht="20.100000000000001" customHeight="1">
      <c r="A153" s="330" t="s">
        <v>152</v>
      </c>
      <c r="B153" s="5">
        <v>10</v>
      </c>
      <c r="C153" s="6">
        <v>28</v>
      </c>
      <c r="D153" s="7">
        <v>12</v>
      </c>
      <c r="E153" s="130"/>
      <c r="F153" s="5">
        <v>4</v>
      </c>
      <c r="G153" s="6">
        <v>36</v>
      </c>
      <c r="H153" s="7">
        <v>10</v>
      </c>
      <c r="I153" s="130"/>
      <c r="J153" s="5">
        <v>5</v>
      </c>
      <c r="K153" s="6">
        <v>35</v>
      </c>
      <c r="L153" s="7">
        <v>10</v>
      </c>
    </row>
    <row r="154" spans="1:13" ht="20.100000000000001" customHeight="1">
      <c r="A154" s="331"/>
      <c r="B154" s="17">
        <f>B153/50</f>
        <v>0.2</v>
      </c>
      <c r="C154" s="18">
        <f>C153/50</f>
        <v>0.56000000000000005</v>
      </c>
      <c r="D154" s="19">
        <f>D153/50</f>
        <v>0.24</v>
      </c>
      <c r="E154" s="8"/>
      <c r="F154" s="17">
        <f>F153/50</f>
        <v>0.08</v>
      </c>
      <c r="G154" s="18">
        <f>G153/50</f>
        <v>0.72</v>
      </c>
      <c r="H154" s="19">
        <f>H153/50</f>
        <v>0.2</v>
      </c>
      <c r="I154" s="8"/>
      <c r="J154" s="17">
        <f>J153/50</f>
        <v>0.1</v>
      </c>
      <c r="K154" s="18">
        <f>K153/50</f>
        <v>0.7</v>
      </c>
      <c r="L154" s="19">
        <f>L153/50</f>
        <v>0.2</v>
      </c>
    </row>
    <row r="155" spans="1:13" ht="20.100000000000001" customHeight="1">
      <c r="A155" s="330" t="s">
        <v>166</v>
      </c>
      <c r="B155" s="5">
        <v>14</v>
      </c>
      <c r="C155" s="6">
        <v>31</v>
      </c>
      <c r="D155" s="7">
        <v>5</v>
      </c>
      <c r="E155" s="118"/>
      <c r="F155" s="5">
        <v>5</v>
      </c>
      <c r="G155" s="6">
        <v>38</v>
      </c>
      <c r="H155" s="7">
        <v>7</v>
      </c>
      <c r="I155" s="118"/>
      <c r="J155" s="5">
        <v>4</v>
      </c>
      <c r="K155" s="6">
        <v>38</v>
      </c>
      <c r="L155" s="7">
        <v>8</v>
      </c>
      <c r="M155" s="118"/>
    </row>
    <row r="156" spans="1:13" ht="20.100000000000001" customHeight="1">
      <c r="A156" s="331"/>
      <c r="B156" s="17">
        <f>B155/50</f>
        <v>0.28000000000000003</v>
      </c>
      <c r="C156" s="18">
        <f>C155/50</f>
        <v>0.62</v>
      </c>
      <c r="D156" s="19">
        <f>D155/50</f>
        <v>0.1</v>
      </c>
      <c r="E156" s="8"/>
      <c r="F156" s="17">
        <f>F155/50</f>
        <v>0.1</v>
      </c>
      <c r="G156" s="18">
        <f>G155/50</f>
        <v>0.76</v>
      </c>
      <c r="H156" s="19">
        <f>H155/50</f>
        <v>0.14000000000000001</v>
      </c>
      <c r="I156" s="8"/>
      <c r="J156" s="17">
        <f>J155/50</f>
        <v>0.08</v>
      </c>
      <c r="K156" s="18">
        <f>K155/50</f>
        <v>0.76</v>
      </c>
      <c r="L156" s="19">
        <f>L155/50</f>
        <v>0.16</v>
      </c>
      <c r="M156" s="118"/>
    </row>
    <row r="157" spans="1:13" ht="20.100000000000001" customHeight="1">
      <c r="A157" s="330" t="s">
        <v>167</v>
      </c>
      <c r="B157" s="5">
        <v>14</v>
      </c>
      <c r="C157" s="6">
        <v>27</v>
      </c>
      <c r="D157" s="7">
        <v>9</v>
      </c>
      <c r="E157" s="118"/>
      <c r="F157" s="5">
        <v>7</v>
      </c>
      <c r="G157" s="6">
        <v>36</v>
      </c>
      <c r="H157" s="7">
        <v>7</v>
      </c>
      <c r="I157" s="118"/>
      <c r="J157" s="5">
        <v>6</v>
      </c>
      <c r="K157" s="6">
        <v>41</v>
      </c>
      <c r="L157" s="7">
        <v>3</v>
      </c>
      <c r="M157" s="118"/>
    </row>
    <row r="158" spans="1:13" ht="20.100000000000001" customHeight="1">
      <c r="A158" s="331"/>
      <c r="B158" s="17">
        <f>B157/50</f>
        <v>0.28000000000000003</v>
      </c>
      <c r="C158" s="18">
        <f>C157/50</f>
        <v>0.54</v>
      </c>
      <c r="D158" s="19">
        <f>D157/50</f>
        <v>0.18</v>
      </c>
      <c r="E158" s="8"/>
      <c r="F158" s="17">
        <f>F157/50</f>
        <v>0.14000000000000001</v>
      </c>
      <c r="G158" s="18">
        <f>G157/50</f>
        <v>0.72</v>
      </c>
      <c r="H158" s="19">
        <f>H157/50</f>
        <v>0.14000000000000001</v>
      </c>
      <c r="I158" s="8"/>
      <c r="J158" s="17">
        <f>J157/50</f>
        <v>0.12</v>
      </c>
      <c r="K158" s="18">
        <f>K157/50</f>
        <v>0.82</v>
      </c>
      <c r="L158" s="19">
        <f>L157/50</f>
        <v>0.06</v>
      </c>
      <c r="M158" s="118"/>
    </row>
    <row r="159" spans="1:13" ht="20.100000000000001" customHeight="1">
      <c r="A159" s="330" t="s">
        <v>168</v>
      </c>
      <c r="B159" s="5">
        <v>8</v>
      </c>
      <c r="C159" s="6">
        <v>30</v>
      </c>
      <c r="D159" s="7">
        <v>12</v>
      </c>
      <c r="E159" s="118"/>
      <c r="F159" s="5">
        <v>6</v>
      </c>
      <c r="G159" s="6">
        <v>34</v>
      </c>
      <c r="H159" s="7">
        <v>10</v>
      </c>
      <c r="I159" s="118"/>
      <c r="J159" s="5">
        <v>8</v>
      </c>
      <c r="K159" s="6">
        <v>36</v>
      </c>
      <c r="L159" s="7">
        <v>6</v>
      </c>
      <c r="M159" s="118"/>
    </row>
    <row r="160" spans="1:13" ht="20.100000000000001" customHeight="1">
      <c r="A160" s="331"/>
      <c r="B160" s="17">
        <f>B159/50</f>
        <v>0.16</v>
      </c>
      <c r="C160" s="18">
        <f>C159/50</f>
        <v>0.6</v>
      </c>
      <c r="D160" s="19">
        <f>D159/50</f>
        <v>0.24</v>
      </c>
      <c r="E160" s="8"/>
      <c r="F160" s="17">
        <f>F159/50</f>
        <v>0.12</v>
      </c>
      <c r="G160" s="18">
        <f>G159/50</f>
        <v>0.68</v>
      </c>
      <c r="H160" s="19">
        <f>H159/50</f>
        <v>0.2</v>
      </c>
      <c r="I160" s="8"/>
      <c r="J160" s="17">
        <f>J159/50</f>
        <v>0.16</v>
      </c>
      <c r="K160" s="18">
        <f>K159/50</f>
        <v>0.72</v>
      </c>
      <c r="L160" s="19">
        <f>L159/50</f>
        <v>0.12</v>
      </c>
      <c r="M160" s="118"/>
    </row>
    <row r="161" spans="1:13" ht="20.100000000000001" customHeight="1">
      <c r="A161" s="330" t="s">
        <v>169</v>
      </c>
      <c r="B161" s="5">
        <v>13</v>
      </c>
      <c r="C161" s="6">
        <v>33</v>
      </c>
      <c r="D161" s="7">
        <v>4</v>
      </c>
      <c r="E161" s="118"/>
      <c r="F161" s="5">
        <v>6</v>
      </c>
      <c r="G161" s="6">
        <v>37</v>
      </c>
      <c r="H161" s="7">
        <v>7</v>
      </c>
      <c r="I161" s="118"/>
      <c r="J161" s="5">
        <v>5</v>
      </c>
      <c r="K161" s="6">
        <v>41</v>
      </c>
      <c r="L161" s="7">
        <v>4</v>
      </c>
      <c r="M161" s="118"/>
    </row>
    <row r="162" spans="1:13" ht="20.100000000000001" customHeight="1">
      <c r="A162" s="331"/>
      <c r="B162" s="17">
        <f>B161/50</f>
        <v>0.26</v>
      </c>
      <c r="C162" s="18">
        <f>C161/50</f>
        <v>0.66</v>
      </c>
      <c r="D162" s="19">
        <f>D161/50</f>
        <v>0.08</v>
      </c>
      <c r="E162" s="8"/>
      <c r="F162" s="17">
        <f>F161/50</f>
        <v>0.12</v>
      </c>
      <c r="G162" s="18">
        <f>G161/50</f>
        <v>0.74</v>
      </c>
      <c r="H162" s="19">
        <f>H161/50</f>
        <v>0.14000000000000001</v>
      </c>
      <c r="I162" s="8"/>
      <c r="J162" s="17">
        <f>J161/50</f>
        <v>0.1</v>
      </c>
      <c r="K162" s="18">
        <f>K161/50</f>
        <v>0.82</v>
      </c>
      <c r="L162" s="19">
        <f>L161/50</f>
        <v>0.08</v>
      </c>
      <c r="M162" s="118"/>
    </row>
    <row r="163" spans="1:13" ht="20.100000000000001" customHeight="1">
      <c r="A163" s="330" t="s">
        <v>170</v>
      </c>
      <c r="B163" s="5">
        <v>7</v>
      </c>
      <c r="C163" s="6">
        <v>33</v>
      </c>
      <c r="D163" s="7">
        <v>10</v>
      </c>
      <c r="E163" s="118"/>
      <c r="F163" s="5">
        <v>6</v>
      </c>
      <c r="G163" s="6">
        <v>35</v>
      </c>
      <c r="H163" s="7">
        <v>9</v>
      </c>
      <c r="I163" s="118"/>
      <c r="J163" s="5">
        <v>4</v>
      </c>
      <c r="K163" s="6">
        <v>38</v>
      </c>
      <c r="L163" s="7">
        <v>8</v>
      </c>
      <c r="M163" s="118"/>
    </row>
    <row r="164" spans="1:13" ht="20.100000000000001" customHeight="1">
      <c r="A164" s="331"/>
      <c r="B164" s="17">
        <f>B163/50</f>
        <v>0.14000000000000001</v>
      </c>
      <c r="C164" s="18">
        <f>C163/50</f>
        <v>0.66</v>
      </c>
      <c r="D164" s="19">
        <f>D163/50</f>
        <v>0.2</v>
      </c>
      <c r="E164" s="8"/>
      <c r="F164" s="17">
        <f>F163/50</f>
        <v>0.12</v>
      </c>
      <c r="G164" s="18">
        <f>G163/50</f>
        <v>0.7</v>
      </c>
      <c r="H164" s="19">
        <f>H163/50</f>
        <v>0.18</v>
      </c>
      <c r="I164" s="8"/>
      <c r="J164" s="17">
        <f>J163/50</f>
        <v>0.08</v>
      </c>
      <c r="K164" s="18">
        <f>K163/50</f>
        <v>0.76</v>
      </c>
      <c r="L164" s="19">
        <f>L163/50</f>
        <v>0.16</v>
      </c>
      <c r="M164" s="118"/>
    </row>
    <row r="165" spans="1:13" ht="20.100000000000001" customHeight="1">
      <c r="A165" s="330" t="s">
        <v>171</v>
      </c>
      <c r="B165" s="5">
        <v>11</v>
      </c>
      <c r="C165" s="6">
        <v>25</v>
      </c>
      <c r="D165" s="7">
        <v>14</v>
      </c>
      <c r="E165" s="118"/>
      <c r="F165" s="5">
        <v>5</v>
      </c>
      <c r="G165" s="6">
        <v>37</v>
      </c>
      <c r="H165" s="7">
        <v>8</v>
      </c>
      <c r="I165" s="118"/>
      <c r="J165" s="5">
        <v>5</v>
      </c>
      <c r="K165" s="6">
        <v>32</v>
      </c>
      <c r="L165" s="7">
        <v>13</v>
      </c>
      <c r="M165" s="118"/>
    </row>
    <row r="166" spans="1:13" ht="20.100000000000001" customHeight="1">
      <c r="A166" s="331"/>
      <c r="B166" s="17">
        <f>B165/50</f>
        <v>0.22</v>
      </c>
      <c r="C166" s="18">
        <f>C165/50</f>
        <v>0.5</v>
      </c>
      <c r="D166" s="19">
        <f>D165/50</f>
        <v>0.28000000000000003</v>
      </c>
      <c r="E166" s="8"/>
      <c r="F166" s="17">
        <f>F165/50</f>
        <v>0.1</v>
      </c>
      <c r="G166" s="18">
        <f>G165/50</f>
        <v>0.74</v>
      </c>
      <c r="H166" s="19">
        <f>H165/50</f>
        <v>0.16</v>
      </c>
      <c r="I166" s="8"/>
      <c r="J166" s="17">
        <f>J165/50</f>
        <v>0.1</v>
      </c>
      <c r="K166" s="18">
        <f>K165/50</f>
        <v>0.64</v>
      </c>
      <c r="L166" s="19">
        <f>L165/50</f>
        <v>0.26</v>
      </c>
      <c r="M166" s="118"/>
    </row>
    <row r="167" spans="1:13" ht="20.100000000000001" customHeight="1">
      <c r="A167" s="330" t="s">
        <v>172</v>
      </c>
      <c r="B167" s="5">
        <v>9</v>
      </c>
      <c r="C167" s="6">
        <v>30</v>
      </c>
      <c r="D167" s="7">
        <v>11</v>
      </c>
      <c r="E167" s="118"/>
      <c r="F167" s="5">
        <v>4</v>
      </c>
      <c r="G167" s="6">
        <v>38</v>
      </c>
      <c r="H167" s="7">
        <v>8</v>
      </c>
      <c r="I167" s="118"/>
      <c r="J167" s="5">
        <v>5</v>
      </c>
      <c r="K167" s="6">
        <v>35</v>
      </c>
      <c r="L167" s="7">
        <v>10</v>
      </c>
      <c r="M167" s="118"/>
    </row>
    <row r="168" spans="1:13" ht="20.100000000000001" customHeight="1">
      <c r="A168" s="331"/>
      <c r="B168" s="17">
        <f>B167/50</f>
        <v>0.18</v>
      </c>
      <c r="C168" s="18">
        <f>C167/50</f>
        <v>0.6</v>
      </c>
      <c r="D168" s="19">
        <f>D167/50</f>
        <v>0.22</v>
      </c>
      <c r="E168" s="8"/>
      <c r="F168" s="17">
        <f>F167/50</f>
        <v>0.08</v>
      </c>
      <c r="G168" s="18">
        <f>G167/50</f>
        <v>0.76</v>
      </c>
      <c r="H168" s="19">
        <f>H167/50</f>
        <v>0.16</v>
      </c>
      <c r="I168" s="8"/>
      <c r="J168" s="17">
        <f>J167/50</f>
        <v>0.1</v>
      </c>
      <c r="K168" s="18">
        <f>K167/50</f>
        <v>0.7</v>
      </c>
      <c r="L168" s="19">
        <f>L167/50</f>
        <v>0.2</v>
      </c>
      <c r="M168" s="118"/>
    </row>
    <row r="169" spans="1:13" ht="20.100000000000001" customHeight="1">
      <c r="A169" s="330" t="s">
        <v>173</v>
      </c>
      <c r="B169" s="5">
        <v>11</v>
      </c>
      <c r="C169" s="6">
        <v>30</v>
      </c>
      <c r="D169" s="7">
        <v>9</v>
      </c>
      <c r="E169" s="118"/>
      <c r="F169" s="5">
        <v>5</v>
      </c>
      <c r="G169" s="6">
        <v>38</v>
      </c>
      <c r="H169" s="7">
        <v>7</v>
      </c>
      <c r="I169" s="118"/>
      <c r="J169" s="5">
        <v>4</v>
      </c>
      <c r="K169" s="6">
        <v>38</v>
      </c>
      <c r="L169" s="7">
        <v>8</v>
      </c>
    </row>
    <row r="170" spans="1:13" ht="20.100000000000001" customHeight="1">
      <c r="A170" s="331"/>
      <c r="B170" s="17">
        <f>B169/50</f>
        <v>0.22</v>
      </c>
      <c r="C170" s="18">
        <f>C169/50</f>
        <v>0.6</v>
      </c>
      <c r="D170" s="19">
        <f>D169/50</f>
        <v>0.18</v>
      </c>
      <c r="E170" s="8"/>
      <c r="F170" s="17">
        <f>F169/50</f>
        <v>0.1</v>
      </c>
      <c r="G170" s="18">
        <f>G169/50</f>
        <v>0.76</v>
      </c>
      <c r="H170" s="19">
        <f>H169/50</f>
        <v>0.14000000000000001</v>
      </c>
      <c r="I170" s="8"/>
      <c r="J170" s="17">
        <f>J169/50</f>
        <v>0.08</v>
      </c>
      <c r="K170" s="18">
        <f>K169/50</f>
        <v>0.76</v>
      </c>
      <c r="L170" s="19">
        <f>L169/50</f>
        <v>0.16</v>
      </c>
    </row>
    <row r="171" spans="1:13" ht="20.100000000000001" customHeight="1">
      <c r="A171" s="330" t="s">
        <v>174</v>
      </c>
      <c r="B171" s="5">
        <v>11</v>
      </c>
      <c r="C171" s="6">
        <v>24</v>
      </c>
      <c r="D171" s="7">
        <v>15</v>
      </c>
      <c r="E171" s="118"/>
      <c r="F171" s="5">
        <v>4</v>
      </c>
      <c r="G171" s="6">
        <v>36</v>
      </c>
      <c r="H171" s="7">
        <v>10</v>
      </c>
      <c r="I171" s="118"/>
      <c r="J171" s="5">
        <v>5</v>
      </c>
      <c r="K171" s="6">
        <v>34</v>
      </c>
      <c r="L171" s="7">
        <v>11</v>
      </c>
    </row>
    <row r="172" spans="1:13" ht="20.100000000000001" customHeight="1">
      <c r="A172" s="331"/>
      <c r="B172" s="17">
        <f>B171/50</f>
        <v>0.22</v>
      </c>
      <c r="C172" s="18">
        <f>C171/50</f>
        <v>0.48</v>
      </c>
      <c r="D172" s="19">
        <f>D171/50</f>
        <v>0.3</v>
      </c>
      <c r="E172" s="8"/>
      <c r="F172" s="17">
        <f>F171/50</f>
        <v>0.08</v>
      </c>
      <c r="G172" s="18">
        <f>G171/50</f>
        <v>0.72</v>
      </c>
      <c r="H172" s="19">
        <f>H171/50</f>
        <v>0.2</v>
      </c>
      <c r="I172" s="8"/>
      <c r="J172" s="17">
        <f>J171/50</f>
        <v>0.1</v>
      </c>
      <c r="K172" s="18">
        <f>K171/50</f>
        <v>0.68</v>
      </c>
      <c r="L172" s="19">
        <f>L171/50</f>
        <v>0.22</v>
      </c>
    </row>
    <row r="173" spans="1:13" ht="20.100000000000001" customHeight="1">
      <c r="A173" s="330" t="s">
        <v>175</v>
      </c>
      <c r="B173" s="5">
        <v>14</v>
      </c>
      <c r="C173" s="6">
        <v>26</v>
      </c>
      <c r="D173" s="7">
        <v>10</v>
      </c>
      <c r="E173" s="118"/>
      <c r="F173" s="5">
        <v>7</v>
      </c>
      <c r="G173" s="6">
        <v>32</v>
      </c>
      <c r="H173" s="7">
        <v>11</v>
      </c>
      <c r="I173" s="118"/>
      <c r="J173" s="5">
        <v>6</v>
      </c>
      <c r="K173" s="6">
        <v>38</v>
      </c>
      <c r="L173" s="7">
        <v>6</v>
      </c>
    </row>
    <row r="174" spans="1:13" ht="20.100000000000001" customHeight="1">
      <c r="A174" s="331"/>
      <c r="B174" s="17">
        <f>B173/50</f>
        <v>0.28000000000000003</v>
      </c>
      <c r="C174" s="18">
        <f>C173/50</f>
        <v>0.52</v>
      </c>
      <c r="D174" s="19">
        <f>D173/50</f>
        <v>0.2</v>
      </c>
      <c r="E174" s="8"/>
      <c r="F174" s="17">
        <f>F173/50</f>
        <v>0.14000000000000001</v>
      </c>
      <c r="G174" s="18">
        <f>G173/50</f>
        <v>0.64</v>
      </c>
      <c r="H174" s="19">
        <f>H173/50</f>
        <v>0.22</v>
      </c>
      <c r="I174" s="8"/>
      <c r="J174" s="17">
        <f>J173/50</f>
        <v>0.12</v>
      </c>
      <c r="K174" s="18">
        <f>K173/50</f>
        <v>0.76</v>
      </c>
      <c r="L174" s="19">
        <f>L173/50</f>
        <v>0.12</v>
      </c>
    </row>
    <row r="175" spans="1:13" ht="20.100000000000001" customHeight="1">
      <c r="A175" s="330" t="s">
        <v>176</v>
      </c>
      <c r="B175" s="5">
        <v>15</v>
      </c>
      <c r="C175" s="6">
        <v>28</v>
      </c>
      <c r="D175" s="7">
        <v>7</v>
      </c>
      <c r="E175" s="118"/>
      <c r="F175" s="5">
        <v>8</v>
      </c>
      <c r="G175" s="6">
        <v>35</v>
      </c>
      <c r="H175" s="7">
        <v>7</v>
      </c>
      <c r="I175" s="118"/>
      <c r="J175" s="5">
        <v>7</v>
      </c>
      <c r="K175" s="6">
        <v>32</v>
      </c>
      <c r="L175" s="7">
        <v>11</v>
      </c>
    </row>
    <row r="176" spans="1:13" ht="20.100000000000001" customHeight="1">
      <c r="A176" s="331"/>
      <c r="B176" s="17">
        <f>B175/50</f>
        <v>0.3</v>
      </c>
      <c r="C176" s="18">
        <f>C175/50</f>
        <v>0.56000000000000005</v>
      </c>
      <c r="D176" s="19">
        <f>D175/50</f>
        <v>0.14000000000000001</v>
      </c>
      <c r="E176" s="8"/>
      <c r="F176" s="17">
        <f>F175/50</f>
        <v>0.16</v>
      </c>
      <c r="G176" s="18">
        <f>G175/50</f>
        <v>0.7</v>
      </c>
      <c r="H176" s="19">
        <f>H175/50</f>
        <v>0.14000000000000001</v>
      </c>
      <c r="I176" s="8"/>
      <c r="J176" s="17">
        <f>J175/50</f>
        <v>0.14000000000000001</v>
      </c>
      <c r="K176" s="18">
        <f>K175/50</f>
        <v>0.64</v>
      </c>
      <c r="L176" s="19">
        <f>L175/50</f>
        <v>0.22</v>
      </c>
    </row>
    <row r="177" spans="1:12" ht="20.100000000000001" customHeight="1">
      <c r="A177" s="330" t="s">
        <v>228</v>
      </c>
      <c r="B177" s="5">
        <v>14</v>
      </c>
      <c r="C177" s="6">
        <v>28</v>
      </c>
      <c r="D177" s="7">
        <v>8</v>
      </c>
      <c r="E177" s="173"/>
      <c r="F177" s="5">
        <v>6</v>
      </c>
      <c r="G177" s="6">
        <v>35</v>
      </c>
      <c r="H177" s="7">
        <v>9</v>
      </c>
      <c r="I177" s="173"/>
      <c r="J177" s="5">
        <v>8</v>
      </c>
      <c r="K177" s="6">
        <v>33</v>
      </c>
      <c r="L177" s="7">
        <v>9</v>
      </c>
    </row>
    <row r="178" spans="1:12" ht="20.100000000000001" customHeight="1">
      <c r="A178" s="331"/>
      <c r="B178" s="17">
        <f>B177/50</f>
        <v>0.28000000000000003</v>
      </c>
      <c r="C178" s="18">
        <f>C177/50</f>
        <v>0.56000000000000005</v>
      </c>
      <c r="D178" s="19">
        <f>D177/50</f>
        <v>0.16</v>
      </c>
      <c r="E178" s="8"/>
      <c r="F178" s="17">
        <f>F177/50</f>
        <v>0.12</v>
      </c>
      <c r="G178" s="18">
        <f>G177/50</f>
        <v>0.7</v>
      </c>
      <c r="H178" s="19">
        <f>H177/50</f>
        <v>0.18</v>
      </c>
      <c r="I178" s="8"/>
      <c r="J178" s="17">
        <f>J177/50</f>
        <v>0.16</v>
      </c>
      <c r="K178" s="18">
        <f>K177/50</f>
        <v>0.66</v>
      </c>
      <c r="L178" s="19">
        <f>L177/50</f>
        <v>0.18</v>
      </c>
    </row>
    <row r="179" spans="1:12" ht="20.100000000000001" customHeight="1">
      <c r="A179" s="330" t="s">
        <v>229</v>
      </c>
      <c r="B179" s="5">
        <v>12</v>
      </c>
      <c r="C179" s="6">
        <v>31</v>
      </c>
      <c r="D179" s="7">
        <v>7</v>
      </c>
      <c r="E179" s="173"/>
      <c r="F179" s="5">
        <v>9</v>
      </c>
      <c r="G179" s="6">
        <v>35</v>
      </c>
      <c r="H179" s="7">
        <v>6</v>
      </c>
      <c r="I179" s="173"/>
      <c r="J179" s="5">
        <v>9</v>
      </c>
      <c r="K179" s="6">
        <v>35</v>
      </c>
      <c r="L179" s="7">
        <v>6</v>
      </c>
    </row>
    <row r="180" spans="1:12" ht="20.100000000000001" customHeight="1">
      <c r="A180" s="331"/>
      <c r="B180" s="17">
        <f t="shared" ref="B180" si="6">B179/50</f>
        <v>0.24</v>
      </c>
      <c r="C180" s="18">
        <f t="shared" ref="C180" si="7">C179/50</f>
        <v>0.62</v>
      </c>
      <c r="D180" s="19">
        <f t="shared" ref="D180" si="8">D179/50</f>
        <v>0.14000000000000001</v>
      </c>
      <c r="E180" s="8"/>
      <c r="F180" s="17">
        <f t="shared" ref="F180" si="9">F179/50</f>
        <v>0.18</v>
      </c>
      <c r="G180" s="18">
        <f t="shared" ref="G180" si="10">G179/50</f>
        <v>0.7</v>
      </c>
      <c r="H180" s="19">
        <f t="shared" ref="H180" si="11">H179/50</f>
        <v>0.12</v>
      </c>
      <c r="I180" s="8"/>
      <c r="J180" s="17">
        <f t="shared" ref="J180" si="12">J179/50</f>
        <v>0.18</v>
      </c>
      <c r="K180" s="18">
        <f t="shared" ref="K180" si="13">K179/50</f>
        <v>0.7</v>
      </c>
      <c r="L180" s="19">
        <f t="shared" ref="L180" si="14">L179/50</f>
        <v>0.12</v>
      </c>
    </row>
    <row r="181" spans="1:12" ht="20.100000000000001" customHeight="1">
      <c r="A181" s="330" t="s">
        <v>230</v>
      </c>
      <c r="B181" s="5">
        <v>10</v>
      </c>
      <c r="C181" s="6">
        <v>27</v>
      </c>
      <c r="D181" s="7">
        <v>13</v>
      </c>
      <c r="E181" s="173"/>
      <c r="F181" s="5">
        <v>9</v>
      </c>
      <c r="G181" s="6">
        <v>32</v>
      </c>
      <c r="H181" s="7">
        <v>9</v>
      </c>
      <c r="I181" s="173"/>
      <c r="J181" s="5">
        <v>8</v>
      </c>
      <c r="K181" s="6">
        <v>33</v>
      </c>
      <c r="L181" s="7">
        <v>9</v>
      </c>
    </row>
    <row r="182" spans="1:12" ht="20.100000000000001" customHeight="1">
      <c r="A182" s="331"/>
      <c r="B182" s="17">
        <f t="shared" ref="B182" si="15">B181/50</f>
        <v>0.2</v>
      </c>
      <c r="C182" s="18">
        <f t="shared" ref="C182" si="16">C181/50</f>
        <v>0.54</v>
      </c>
      <c r="D182" s="19">
        <f t="shared" ref="D182" si="17">D181/50</f>
        <v>0.26</v>
      </c>
      <c r="E182" s="8"/>
      <c r="F182" s="17">
        <f t="shared" ref="F182" si="18">F181/50</f>
        <v>0.18</v>
      </c>
      <c r="G182" s="18">
        <f t="shared" ref="G182" si="19">G181/50</f>
        <v>0.64</v>
      </c>
      <c r="H182" s="19">
        <f t="shared" ref="H182" si="20">H181/50</f>
        <v>0.18</v>
      </c>
      <c r="I182" s="8"/>
      <c r="J182" s="17">
        <f t="shared" ref="J182" si="21">J181/50</f>
        <v>0.16</v>
      </c>
      <c r="K182" s="18">
        <f t="shared" ref="K182" si="22">K181/50</f>
        <v>0.66</v>
      </c>
      <c r="L182" s="19">
        <f t="shared" ref="L182" si="23">L181/50</f>
        <v>0.18</v>
      </c>
    </row>
    <row r="183" spans="1:12" ht="20.100000000000001" customHeight="1">
      <c r="A183" s="330" t="s">
        <v>231</v>
      </c>
      <c r="B183" s="5">
        <v>13</v>
      </c>
      <c r="C183" s="6">
        <v>29</v>
      </c>
      <c r="D183" s="7">
        <v>8</v>
      </c>
      <c r="E183" s="173"/>
      <c r="F183" s="5">
        <v>8</v>
      </c>
      <c r="G183" s="6">
        <v>34</v>
      </c>
      <c r="H183" s="7">
        <v>8</v>
      </c>
      <c r="I183" s="173"/>
      <c r="J183" s="5">
        <v>2</v>
      </c>
      <c r="K183" s="6">
        <v>39</v>
      </c>
      <c r="L183" s="7">
        <v>9</v>
      </c>
    </row>
    <row r="184" spans="1:12" ht="20.100000000000001" customHeight="1">
      <c r="A184" s="331"/>
      <c r="B184" s="17">
        <f>B183/50</f>
        <v>0.26</v>
      </c>
      <c r="C184" s="18">
        <f t="shared" ref="C184" si="24">C183/50</f>
        <v>0.57999999999999996</v>
      </c>
      <c r="D184" s="19">
        <f t="shared" ref="D184" si="25">D183/50</f>
        <v>0.16</v>
      </c>
      <c r="E184" s="8"/>
      <c r="F184" s="17">
        <f t="shared" ref="F184" si="26">F183/50</f>
        <v>0.16</v>
      </c>
      <c r="G184" s="18">
        <f t="shared" ref="G184" si="27">G183/50</f>
        <v>0.68</v>
      </c>
      <c r="H184" s="19">
        <f t="shared" ref="H184" si="28">H183/50</f>
        <v>0.16</v>
      </c>
      <c r="I184" s="8"/>
      <c r="J184" s="17">
        <f t="shared" ref="J184" si="29">J183/50</f>
        <v>0.04</v>
      </c>
      <c r="K184" s="18">
        <f t="shared" ref="K184" si="30">K183/50</f>
        <v>0.78</v>
      </c>
      <c r="L184" s="19">
        <f t="shared" ref="L184" si="31">L183/50</f>
        <v>0.18</v>
      </c>
    </row>
    <row r="185" spans="1:12" ht="20.100000000000001" customHeight="1">
      <c r="A185" s="330" t="s">
        <v>232</v>
      </c>
      <c r="B185" s="5">
        <v>10</v>
      </c>
      <c r="C185" s="6">
        <v>31</v>
      </c>
      <c r="D185" s="7">
        <v>9</v>
      </c>
      <c r="E185" s="173"/>
      <c r="F185" s="5">
        <v>5</v>
      </c>
      <c r="G185" s="6">
        <v>40</v>
      </c>
      <c r="H185" s="7">
        <v>5</v>
      </c>
      <c r="I185" s="173"/>
      <c r="J185" s="5">
        <v>4</v>
      </c>
      <c r="K185" s="6">
        <v>41</v>
      </c>
      <c r="L185" s="7">
        <v>5</v>
      </c>
    </row>
    <row r="186" spans="1:12" ht="20.100000000000001" customHeight="1">
      <c r="A186" s="331"/>
      <c r="B186" s="17">
        <f t="shared" ref="B186" si="32">B185/50</f>
        <v>0.2</v>
      </c>
      <c r="C186" s="18">
        <f t="shared" ref="C186" si="33">C185/50</f>
        <v>0.62</v>
      </c>
      <c r="D186" s="19">
        <f t="shared" ref="D186" si="34">D185/50</f>
        <v>0.18</v>
      </c>
      <c r="E186" s="8"/>
      <c r="F186" s="17">
        <f t="shared" ref="F186" si="35">F185/50</f>
        <v>0.1</v>
      </c>
      <c r="G186" s="18">
        <f t="shared" ref="G186" si="36">G185/50</f>
        <v>0.8</v>
      </c>
      <c r="H186" s="19">
        <f t="shared" ref="H186" si="37">H185/50</f>
        <v>0.1</v>
      </c>
      <c r="I186" s="8"/>
      <c r="J186" s="17">
        <f t="shared" ref="J186" si="38">J185/50</f>
        <v>0.08</v>
      </c>
      <c r="K186" s="18">
        <f t="shared" ref="K186" si="39">K185/50</f>
        <v>0.82</v>
      </c>
      <c r="L186" s="19">
        <f t="shared" ref="L186" si="40">L185/50</f>
        <v>0.1</v>
      </c>
    </row>
    <row r="187" spans="1:12" ht="20.100000000000001" customHeight="1">
      <c r="A187" s="330" t="s">
        <v>233</v>
      </c>
      <c r="B187" s="5">
        <v>12</v>
      </c>
      <c r="C187" s="6">
        <v>25</v>
      </c>
      <c r="D187" s="7">
        <v>13</v>
      </c>
      <c r="E187" s="173"/>
      <c r="F187" s="5">
        <v>5</v>
      </c>
      <c r="G187" s="6">
        <v>36</v>
      </c>
      <c r="H187" s="7">
        <v>9</v>
      </c>
      <c r="I187" s="173"/>
      <c r="J187" s="5">
        <v>8</v>
      </c>
      <c r="K187" s="6">
        <v>37</v>
      </c>
      <c r="L187" s="7">
        <v>5</v>
      </c>
    </row>
    <row r="188" spans="1:12" ht="20.100000000000001" customHeight="1">
      <c r="A188" s="331"/>
      <c r="B188" s="17">
        <f t="shared" ref="B188" si="41">B187/50</f>
        <v>0.24</v>
      </c>
      <c r="C188" s="18">
        <f t="shared" ref="C188" si="42">C187/50</f>
        <v>0.5</v>
      </c>
      <c r="D188" s="19">
        <f t="shared" ref="D188" si="43">D187/50</f>
        <v>0.26</v>
      </c>
      <c r="E188" s="8"/>
      <c r="F188" s="17">
        <f t="shared" ref="F188" si="44">F187/50</f>
        <v>0.1</v>
      </c>
      <c r="G188" s="18">
        <f t="shared" ref="G188" si="45">G187/50</f>
        <v>0.72</v>
      </c>
      <c r="H188" s="19">
        <f t="shared" ref="H188" si="46">H187/50</f>
        <v>0.18</v>
      </c>
      <c r="I188" s="8"/>
      <c r="J188" s="17">
        <f t="shared" ref="J188" si="47">J187/50</f>
        <v>0.16</v>
      </c>
      <c r="K188" s="18">
        <f t="shared" ref="K188" si="48">K187/50</f>
        <v>0.74</v>
      </c>
      <c r="L188" s="19">
        <f t="shared" ref="L188" si="49">L187/50</f>
        <v>0.1</v>
      </c>
    </row>
    <row r="189" spans="1:12" ht="20.100000000000001" customHeight="1">
      <c r="A189" s="330" t="s">
        <v>234</v>
      </c>
      <c r="B189" s="5">
        <v>9</v>
      </c>
      <c r="C189" s="6">
        <v>30</v>
      </c>
      <c r="D189" s="7">
        <v>11</v>
      </c>
      <c r="E189" s="173"/>
      <c r="F189" s="5">
        <v>5</v>
      </c>
      <c r="G189" s="6">
        <v>37</v>
      </c>
      <c r="H189" s="7">
        <v>8</v>
      </c>
      <c r="I189" s="173"/>
      <c r="J189" s="5">
        <v>3</v>
      </c>
      <c r="K189" s="6">
        <v>40</v>
      </c>
      <c r="L189" s="7">
        <v>7</v>
      </c>
    </row>
    <row r="190" spans="1:12" ht="20.100000000000001" customHeight="1">
      <c r="A190" s="331"/>
      <c r="B190" s="17">
        <f t="shared" ref="B190" si="50">B189/50</f>
        <v>0.18</v>
      </c>
      <c r="C190" s="18">
        <f t="shared" ref="C190" si="51">C189/50</f>
        <v>0.6</v>
      </c>
      <c r="D190" s="19">
        <f t="shared" ref="D190" si="52">D189/50</f>
        <v>0.22</v>
      </c>
      <c r="E190" s="8"/>
      <c r="F190" s="17">
        <f t="shared" ref="F190" si="53">F189/50</f>
        <v>0.1</v>
      </c>
      <c r="G190" s="18">
        <f t="shared" ref="G190" si="54">G189/50</f>
        <v>0.74</v>
      </c>
      <c r="H190" s="19">
        <f t="shared" ref="H190" si="55">H189/50</f>
        <v>0.16</v>
      </c>
      <c r="I190" s="8"/>
      <c r="J190" s="17">
        <f t="shared" ref="J190" si="56">J189/50</f>
        <v>0.06</v>
      </c>
      <c r="K190" s="18">
        <f t="shared" ref="K190" si="57">K189/50</f>
        <v>0.8</v>
      </c>
      <c r="L190" s="19">
        <f t="shared" ref="L190" si="58">L189/50</f>
        <v>0.14000000000000001</v>
      </c>
    </row>
    <row r="191" spans="1:12" ht="20.100000000000001" customHeight="1">
      <c r="A191" s="330" t="s">
        <v>235</v>
      </c>
      <c r="B191" s="5">
        <v>6</v>
      </c>
      <c r="C191" s="6">
        <v>27</v>
      </c>
      <c r="D191" s="7">
        <v>17</v>
      </c>
      <c r="E191" s="173"/>
      <c r="F191" s="5">
        <v>5</v>
      </c>
      <c r="G191" s="6">
        <v>32</v>
      </c>
      <c r="H191" s="7">
        <v>13</v>
      </c>
      <c r="I191" s="173"/>
      <c r="J191" s="5">
        <v>2</v>
      </c>
      <c r="K191" s="6">
        <v>39</v>
      </c>
      <c r="L191" s="7">
        <v>9</v>
      </c>
    </row>
    <row r="192" spans="1:12" ht="20.100000000000001" customHeight="1">
      <c r="A192" s="331"/>
      <c r="B192" s="17">
        <f t="shared" ref="B192" si="59">B191/50</f>
        <v>0.12</v>
      </c>
      <c r="C192" s="18">
        <f t="shared" ref="C192" si="60">C191/50</f>
        <v>0.54</v>
      </c>
      <c r="D192" s="19">
        <f t="shared" ref="D192" si="61">D191/50</f>
        <v>0.34</v>
      </c>
      <c r="E192" s="8"/>
      <c r="F192" s="17">
        <f t="shared" ref="F192" si="62">F191/50</f>
        <v>0.1</v>
      </c>
      <c r="G192" s="18">
        <f t="shared" ref="G192" si="63">G191/50</f>
        <v>0.64</v>
      </c>
      <c r="H192" s="19">
        <f t="shared" ref="H192" si="64">H191/50</f>
        <v>0.26</v>
      </c>
      <c r="I192" s="8"/>
      <c r="J192" s="17">
        <f t="shared" ref="J192" si="65">J191/50</f>
        <v>0.04</v>
      </c>
      <c r="K192" s="18">
        <f t="shared" ref="K192" si="66">K191/50</f>
        <v>0.78</v>
      </c>
      <c r="L192" s="19">
        <f t="shared" ref="L192" si="67">L191/50</f>
        <v>0.18</v>
      </c>
    </row>
    <row r="193" spans="1:12" ht="20.100000000000001" customHeight="1">
      <c r="A193" s="330" t="s">
        <v>236</v>
      </c>
      <c r="B193" s="5">
        <v>10</v>
      </c>
      <c r="C193" s="6">
        <v>32</v>
      </c>
      <c r="D193" s="7">
        <v>8</v>
      </c>
      <c r="E193" s="173"/>
      <c r="F193" s="5">
        <v>4</v>
      </c>
      <c r="G193" s="6">
        <v>38</v>
      </c>
      <c r="H193" s="7">
        <v>8</v>
      </c>
      <c r="I193" s="173"/>
      <c r="J193" s="5">
        <v>1</v>
      </c>
      <c r="K193" s="6">
        <v>44</v>
      </c>
      <c r="L193" s="7">
        <v>5</v>
      </c>
    </row>
    <row r="194" spans="1:12" ht="20.100000000000001" customHeight="1">
      <c r="A194" s="331"/>
      <c r="B194" s="17">
        <f t="shared" ref="B194" si="68">B193/50</f>
        <v>0.2</v>
      </c>
      <c r="C194" s="18">
        <f t="shared" ref="C194" si="69">C193/50</f>
        <v>0.64</v>
      </c>
      <c r="D194" s="19">
        <f t="shared" ref="D194" si="70">D193/50</f>
        <v>0.16</v>
      </c>
      <c r="E194" s="8"/>
      <c r="F194" s="17">
        <f t="shared" ref="F194" si="71">F193/50</f>
        <v>0.08</v>
      </c>
      <c r="G194" s="18">
        <f t="shared" ref="G194" si="72">G193/50</f>
        <v>0.76</v>
      </c>
      <c r="H194" s="19">
        <f t="shared" ref="H194" si="73">H193/50</f>
        <v>0.16</v>
      </c>
      <c r="I194" s="8"/>
      <c r="J194" s="17">
        <f t="shared" ref="J194" si="74">J193/50</f>
        <v>0.02</v>
      </c>
      <c r="K194" s="18">
        <f t="shared" ref="K194" si="75">K193/50</f>
        <v>0.88</v>
      </c>
      <c r="L194" s="19">
        <f t="shared" ref="L194" si="76">L193/50</f>
        <v>0.1</v>
      </c>
    </row>
    <row r="195" spans="1:12" ht="20.100000000000001" customHeight="1">
      <c r="A195" s="330" t="s">
        <v>237</v>
      </c>
      <c r="B195" s="5">
        <v>10</v>
      </c>
      <c r="C195" s="6">
        <v>33</v>
      </c>
      <c r="D195" s="7">
        <v>7</v>
      </c>
      <c r="E195" s="173"/>
      <c r="F195" s="5">
        <v>4</v>
      </c>
      <c r="G195" s="6">
        <v>38</v>
      </c>
      <c r="H195" s="7">
        <v>8</v>
      </c>
      <c r="I195" s="173"/>
      <c r="J195" s="5">
        <v>1</v>
      </c>
      <c r="K195" s="6">
        <v>39</v>
      </c>
      <c r="L195" s="7">
        <v>10</v>
      </c>
    </row>
    <row r="196" spans="1:12" ht="20.100000000000001" customHeight="1">
      <c r="A196" s="331"/>
      <c r="B196" s="17">
        <f t="shared" ref="B196" si="77">B195/50</f>
        <v>0.2</v>
      </c>
      <c r="C196" s="18">
        <f t="shared" ref="C196" si="78">C195/50</f>
        <v>0.66</v>
      </c>
      <c r="D196" s="19">
        <f t="shared" ref="D196" si="79">D195/50</f>
        <v>0.14000000000000001</v>
      </c>
      <c r="E196" s="8"/>
      <c r="F196" s="17">
        <f t="shared" ref="F196" si="80">F195/50</f>
        <v>0.08</v>
      </c>
      <c r="G196" s="18">
        <f t="shared" ref="G196" si="81">G195/50</f>
        <v>0.76</v>
      </c>
      <c r="H196" s="19">
        <f t="shared" ref="H196" si="82">H195/50</f>
        <v>0.16</v>
      </c>
      <c r="I196" s="8"/>
      <c r="J196" s="17">
        <f t="shared" ref="J196" si="83">J195/50</f>
        <v>0.02</v>
      </c>
      <c r="K196" s="18">
        <f t="shared" ref="K196" si="84">K195/50</f>
        <v>0.78</v>
      </c>
      <c r="L196" s="19">
        <f t="shared" ref="L196" si="85">L195/50</f>
        <v>0.2</v>
      </c>
    </row>
    <row r="197" spans="1:12" ht="20.100000000000001" customHeight="1">
      <c r="A197" s="330" t="s">
        <v>238</v>
      </c>
      <c r="B197" s="5">
        <v>10</v>
      </c>
      <c r="C197" s="6">
        <v>27</v>
      </c>
      <c r="D197" s="7">
        <v>13</v>
      </c>
      <c r="E197" s="173"/>
      <c r="F197" s="5">
        <v>4</v>
      </c>
      <c r="G197" s="6">
        <v>34</v>
      </c>
      <c r="H197" s="7">
        <v>12</v>
      </c>
      <c r="I197" s="173"/>
      <c r="J197" s="5">
        <v>0</v>
      </c>
      <c r="K197" s="6">
        <v>39</v>
      </c>
      <c r="L197" s="7">
        <v>11</v>
      </c>
    </row>
    <row r="198" spans="1:12" ht="20.100000000000001" customHeight="1">
      <c r="A198" s="331"/>
      <c r="B198" s="17">
        <f t="shared" ref="B198" si="86">B197/50</f>
        <v>0.2</v>
      </c>
      <c r="C198" s="18">
        <f t="shared" ref="C198" si="87">C197/50</f>
        <v>0.54</v>
      </c>
      <c r="D198" s="19">
        <f t="shared" ref="D198" si="88">D197/50</f>
        <v>0.26</v>
      </c>
      <c r="E198" s="8"/>
      <c r="F198" s="17">
        <f t="shared" ref="F198" si="89">F197/50</f>
        <v>0.08</v>
      </c>
      <c r="G198" s="18">
        <f t="shared" ref="G198" si="90">G197/50</f>
        <v>0.68</v>
      </c>
      <c r="H198" s="19">
        <f t="shared" ref="H198" si="91">H197/50</f>
        <v>0.24</v>
      </c>
      <c r="I198" s="8"/>
      <c r="J198" s="17">
        <f t="shared" ref="J198" si="92">J197/50</f>
        <v>0</v>
      </c>
      <c r="K198" s="18">
        <f t="shared" ref="K198" si="93">K197/50</f>
        <v>0.78</v>
      </c>
      <c r="L198" s="19">
        <f t="shared" ref="L198" si="94">L197/50</f>
        <v>0.22</v>
      </c>
    </row>
    <row r="199" spans="1:12" ht="20.100000000000001" customHeight="1">
      <c r="A199" s="330" t="s">
        <v>239</v>
      </c>
      <c r="B199" s="5">
        <v>5</v>
      </c>
      <c r="C199" s="6">
        <v>32</v>
      </c>
      <c r="D199" s="7">
        <v>13</v>
      </c>
      <c r="E199" s="173"/>
      <c r="F199" s="5">
        <v>3</v>
      </c>
      <c r="G199" s="6">
        <v>37</v>
      </c>
      <c r="H199" s="7">
        <v>10</v>
      </c>
      <c r="I199" s="173"/>
      <c r="J199" s="5">
        <v>1</v>
      </c>
      <c r="K199" s="6">
        <v>38</v>
      </c>
      <c r="L199" s="7">
        <v>11</v>
      </c>
    </row>
    <row r="200" spans="1:12" ht="20.100000000000001" customHeight="1">
      <c r="A200" s="331"/>
      <c r="B200" s="17">
        <f t="shared" ref="B200:D200" si="95">B199/50</f>
        <v>0.1</v>
      </c>
      <c r="C200" s="18">
        <f t="shared" si="95"/>
        <v>0.64</v>
      </c>
      <c r="D200" s="19">
        <f t="shared" si="95"/>
        <v>0.26</v>
      </c>
      <c r="E200" s="8"/>
      <c r="F200" s="17">
        <f t="shared" ref="F200:H200" si="96">F199/50</f>
        <v>0.06</v>
      </c>
      <c r="G200" s="18">
        <f t="shared" si="96"/>
        <v>0.74</v>
      </c>
      <c r="H200" s="19">
        <f t="shared" si="96"/>
        <v>0.2</v>
      </c>
      <c r="I200" s="8"/>
      <c r="J200" s="17">
        <f t="shared" ref="J200:L200" si="97">J199/50</f>
        <v>0.02</v>
      </c>
      <c r="K200" s="18">
        <f t="shared" si="97"/>
        <v>0.76</v>
      </c>
      <c r="L200" s="19">
        <f t="shared" si="97"/>
        <v>0.22</v>
      </c>
    </row>
    <row r="201" spans="1:12" ht="20.100000000000001" customHeight="1"/>
    <row r="202" spans="1:12" ht="20.100000000000001" customHeight="1"/>
    <row r="203" spans="1:12" ht="20.100000000000001" customHeight="1"/>
    <row r="204" spans="1:12" ht="20.100000000000001" customHeight="1"/>
    <row r="205" spans="1:12" ht="20.100000000000001" customHeight="1"/>
    <row r="206" spans="1:12" ht="20.100000000000001" customHeight="1"/>
    <row r="207" spans="1:12" ht="20.100000000000001" customHeight="1"/>
    <row r="208" spans="1:12"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sheetData>
  <mergeCells count="103">
    <mergeCell ref="A139:A140"/>
    <mergeCell ref="A141:A142"/>
    <mergeCell ref="A143:A144"/>
    <mergeCell ref="A167:A168"/>
    <mergeCell ref="A169:A170"/>
    <mergeCell ref="A171:A172"/>
    <mergeCell ref="A173:A174"/>
    <mergeCell ref="A145:A146"/>
    <mergeCell ref="A147:A148"/>
    <mergeCell ref="A149:A150"/>
    <mergeCell ref="A151:A152"/>
    <mergeCell ref="A153:A154"/>
    <mergeCell ref="J1:L1"/>
    <mergeCell ref="A33:A34"/>
    <mergeCell ref="A35:A36"/>
    <mergeCell ref="A37:A38"/>
    <mergeCell ref="A39:A40"/>
    <mergeCell ref="A41:A42"/>
    <mergeCell ref="A43:A44"/>
    <mergeCell ref="A29:A30"/>
    <mergeCell ref="A31:A32"/>
    <mergeCell ref="A15:A16"/>
    <mergeCell ref="A17:A18"/>
    <mergeCell ref="A19:A20"/>
    <mergeCell ref="A25:A26"/>
    <mergeCell ref="A27:A28"/>
    <mergeCell ref="B1:D1"/>
    <mergeCell ref="A1:A2"/>
    <mergeCell ref="A3:A4"/>
    <mergeCell ref="A5:A6"/>
    <mergeCell ref="A7:A8"/>
    <mergeCell ref="A21:A22"/>
    <mergeCell ref="A9:A10"/>
    <mergeCell ref="A11:A12"/>
    <mergeCell ref="A13:A14"/>
    <mergeCell ref="A23:A24"/>
    <mergeCell ref="A51:A52"/>
    <mergeCell ref="A53:A54"/>
    <mergeCell ref="A55:A56"/>
    <mergeCell ref="A57:A58"/>
    <mergeCell ref="A59:A60"/>
    <mergeCell ref="A45:A46"/>
    <mergeCell ref="A47:A48"/>
    <mergeCell ref="A49:A50"/>
    <mergeCell ref="F1:H1"/>
    <mergeCell ref="A79:A80"/>
    <mergeCell ref="A81:A82"/>
    <mergeCell ref="A75:A76"/>
    <mergeCell ref="A77:A78"/>
    <mergeCell ref="A71:A72"/>
    <mergeCell ref="A73:A74"/>
    <mergeCell ref="A61:A62"/>
    <mergeCell ref="A63:A64"/>
    <mergeCell ref="A65:A66"/>
    <mergeCell ref="A67:A68"/>
    <mergeCell ref="A69:A70"/>
    <mergeCell ref="A103:A104"/>
    <mergeCell ref="A93:A94"/>
    <mergeCell ref="A95:A96"/>
    <mergeCell ref="A97:A98"/>
    <mergeCell ref="A99:A100"/>
    <mergeCell ref="A101:A102"/>
    <mergeCell ref="A83:A84"/>
    <mergeCell ref="A85:A86"/>
    <mergeCell ref="A87:A88"/>
    <mergeCell ref="A89:A90"/>
    <mergeCell ref="A91:A92"/>
    <mergeCell ref="A127:A128"/>
    <mergeCell ref="A105:A106"/>
    <mergeCell ref="A107:A108"/>
    <mergeCell ref="A109:A110"/>
    <mergeCell ref="A111:A112"/>
    <mergeCell ref="A113:A114"/>
    <mergeCell ref="A125:A126"/>
    <mergeCell ref="A115:A116"/>
    <mergeCell ref="A117:A118"/>
    <mergeCell ref="A119:A120"/>
    <mergeCell ref="A121:A122"/>
    <mergeCell ref="A123:A124"/>
    <mergeCell ref="A129:A130"/>
    <mergeCell ref="A131:A132"/>
    <mergeCell ref="A133:A134"/>
    <mergeCell ref="A135:A136"/>
    <mergeCell ref="A197:A198"/>
    <mergeCell ref="A199:A200"/>
    <mergeCell ref="A187:A188"/>
    <mergeCell ref="A189:A190"/>
    <mergeCell ref="A191:A192"/>
    <mergeCell ref="A193:A194"/>
    <mergeCell ref="A195:A196"/>
    <mergeCell ref="A177:A178"/>
    <mergeCell ref="A179:A180"/>
    <mergeCell ref="A181:A182"/>
    <mergeCell ref="A183:A184"/>
    <mergeCell ref="A185:A186"/>
    <mergeCell ref="A137:A138"/>
    <mergeCell ref="A155:A156"/>
    <mergeCell ref="A157:A158"/>
    <mergeCell ref="A159:A160"/>
    <mergeCell ref="A161:A162"/>
    <mergeCell ref="A163:A164"/>
    <mergeCell ref="A175:A176"/>
    <mergeCell ref="A165:A16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7"/>
  <sheetViews>
    <sheetView zoomScale="85" zoomScaleNormal="85" workbookViewId="0">
      <pane ySplit="915" topLeftCell="A351" activePane="bottomLeft"/>
      <selection sqref="A1:XFD1048576"/>
      <selection pane="bottomLeft" activeCell="Q398" sqref="Q398"/>
    </sheetView>
  </sheetViews>
  <sheetFormatPr defaultRowHeight="14.25"/>
  <cols>
    <col min="1" max="1" width="8.625" style="10" customWidth="1"/>
    <col min="2" max="2" width="10.625" style="10" customWidth="1"/>
    <col min="3" max="7" width="5.625" style="2" customWidth="1"/>
    <col min="8" max="8" width="5.625" style="33" customWidth="1"/>
    <col min="9" max="13" width="5.625" style="2" customWidth="1"/>
    <col min="14" max="14" width="5.625" style="33" customWidth="1"/>
    <col min="15" max="17" width="5.625" style="2" customWidth="1"/>
    <col min="18" max="19" width="5.625" style="33" customWidth="1"/>
    <col min="20" max="16384" width="9" style="33"/>
  </cols>
  <sheetData>
    <row r="1" spans="1:23" ht="20.100000000000001" customHeight="1">
      <c r="A1" s="334" t="s">
        <v>50</v>
      </c>
      <c r="B1" s="345" t="s">
        <v>49</v>
      </c>
      <c r="C1" s="344" t="s">
        <v>3</v>
      </c>
      <c r="D1" s="269"/>
      <c r="E1" s="269"/>
      <c r="F1" s="269"/>
      <c r="G1" s="270"/>
      <c r="I1" s="344" t="s">
        <v>30</v>
      </c>
      <c r="J1" s="269"/>
      <c r="K1" s="269"/>
      <c r="L1" s="269"/>
      <c r="M1" s="270"/>
      <c r="O1" s="344" t="s">
        <v>31</v>
      </c>
      <c r="P1" s="269"/>
      <c r="Q1" s="269"/>
      <c r="R1" s="276"/>
      <c r="S1" s="277"/>
    </row>
    <row r="2" spans="1:23" ht="20.100000000000001" customHeight="1">
      <c r="A2" s="334"/>
      <c r="B2" s="337"/>
      <c r="C2" s="34" t="s">
        <v>0</v>
      </c>
      <c r="D2" s="35" t="s">
        <v>1</v>
      </c>
      <c r="E2" s="36" t="s">
        <v>2</v>
      </c>
      <c r="F2" s="36" t="s">
        <v>48</v>
      </c>
      <c r="G2" s="36" t="s">
        <v>51</v>
      </c>
      <c r="I2" s="34" t="s">
        <v>28</v>
      </c>
      <c r="J2" s="35" t="s">
        <v>1</v>
      </c>
      <c r="K2" s="36" t="s">
        <v>29</v>
      </c>
      <c r="L2" s="36" t="s">
        <v>48</v>
      </c>
      <c r="M2" s="36" t="s">
        <v>51</v>
      </c>
      <c r="O2" s="34" t="s">
        <v>28</v>
      </c>
      <c r="P2" s="35" t="s">
        <v>1</v>
      </c>
      <c r="Q2" s="36" t="s">
        <v>29</v>
      </c>
      <c r="R2" s="36" t="s">
        <v>48</v>
      </c>
      <c r="S2" s="36" t="s">
        <v>51</v>
      </c>
      <c r="U2" s="1"/>
      <c r="V2" s="1"/>
      <c r="W2" s="1"/>
    </row>
    <row r="3" spans="1:23" ht="20.100000000000001" customHeight="1">
      <c r="A3" s="330" t="s">
        <v>4</v>
      </c>
      <c r="B3" s="330" t="s">
        <v>47</v>
      </c>
      <c r="C3" s="5">
        <v>5</v>
      </c>
      <c r="D3" s="6">
        <v>5</v>
      </c>
      <c r="E3" s="7">
        <v>10</v>
      </c>
      <c r="F3" s="338">
        <f>(C3-E3)/20*100</f>
        <v>-25</v>
      </c>
      <c r="G3" s="338">
        <f>((C3+C5)-(E3+E5))/50*100</f>
        <v>-36</v>
      </c>
      <c r="I3" s="5">
        <v>2</v>
      </c>
      <c r="J3" s="6">
        <v>8</v>
      </c>
      <c r="K3" s="7">
        <v>10</v>
      </c>
      <c r="L3" s="338">
        <f>(I3-K3)/20*100</f>
        <v>-40</v>
      </c>
      <c r="M3" s="338">
        <f>((I3+I5)-(K3+K5))/50*100</f>
        <v>-50</v>
      </c>
      <c r="O3" s="5">
        <v>2</v>
      </c>
      <c r="P3" s="6">
        <v>7</v>
      </c>
      <c r="Q3" s="7">
        <v>11</v>
      </c>
      <c r="R3" s="338">
        <f>(O3-Q3)/20*100</f>
        <v>-45</v>
      </c>
      <c r="S3" s="338">
        <f>((O3+O5)-(Q3+Q5))/50*100</f>
        <v>-50</v>
      </c>
    </row>
    <row r="4" spans="1:23" ht="20.100000000000001" customHeight="1">
      <c r="A4" s="335"/>
      <c r="B4" s="337"/>
      <c r="C4" s="17">
        <f>C3/20</f>
        <v>0.25</v>
      </c>
      <c r="D4" s="18">
        <f>D3/20</f>
        <v>0.25</v>
      </c>
      <c r="E4" s="19">
        <f>E3/20</f>
        <v>0.5</v>
      </c>
      <c r="F4" s="339"/>
      <c r="G4" s="336"/>
      <c r="H4" s="8"/>
      <c r="I4" s="17">
        <f>I3/20</f>
        <v>0.1</v>
      </c>
      <c r="J4" s="18">
        <f>J3/20</f>
        <v>0.4</v>
      </c>
      <c r="K4" s="19">
        <f>K3/20</f>
        <v>0.5</v>
      </c>
      <c r="L4" s="339"/>
      <c r="M4" s="336"/>
      <c r="N4" s="8"/>
      <c r="O4" s="17">
        <f>O3/20</f>
        <v>0.1</v>
      </c>
      <c r="P4" s="18">
        <f>P3/20</f>
        <v>0.35</v>
      </c>
      <c r="Q4" s="19">
        <f>Q3/20</f>
        <v>0.55000000000000004</v>
      </c>
      <c r="R4" s="339"/>
      <c r="S4" s="336"/>
    </row>
    <row r="5" spans="1:23" ht="20.100000000000001" customHeight="1">
      <c r="A5" s="336"/>
      <c r="B5" s="330" t="s">
        <v>46</v>
      </c>
      <c r="C5" s="37">
        <v>3</v>
      </c>
      <c r="D5" s="38">
        <v>11</v>
      </c>
      <c r="E5" s="39">
        <v>16</v>
      </c>
      <c r="F5" s="338">
        <f>(C5-E5)/30*100</f>
        <v>-43.333333333333336</v>
      </c>
      <c r="G5" s="336"/>
      <c r="H5" s="8"/>
      <c r="I5" s="37">
        <v>0</v>
      </c>
      <c r="J5" s="38">
        <v>13</v>
      </c>
      <c r="K5" s="39">
        <v>17</v>
      </c>
      <c r="L5" s="338">
        <f>(I5-K5)/30*100</f>
        <v>-56.666666666666664</v>
      </c>
      <c r="M5" s="336"/>
      <c r="N5" s="8"/>
      <c r="O5" s="40">
        <v>0</v>
      </c>
      <c r="P5" s="41">
        <v>14</v>
      </c>
      <c r="Q5" s="42">
        <v>16</v>
      </c>
      <c r="R5" s="338">
        <f>(O5-Q5)/30*100</f>
        <v>-53.333333333333336</v>
      </c>
      <c r="S5" s="336"/>
    </row>
    <row r="6" spans="1:23" ht="20.100000000000001" customHeight="1">
      <c r="A6" s="337"/>
      <c r="B6" s="337"/>
      <c r="C6" s="17">
        <f>C5/30</f>
        <v>0.1</v>
      </c>
      <c r="D6" s="18">
        <f>D5/30</f>
        <v>0.36666666666666664</v>
      </c>
      <c r="E6" s="19">
        <f>E5/30</f>
        <v>0.53333333333333333</v>
      </c>
      <c r="F6" s="339"/>
      <c r="G6" s="337"/>
      <c r="H6" s="8"/>
      <c r="I6" s="17">
        <f>I5/30</f>
        <v>0</v>
      </c>
      <c r="J6" s="18">
        <f>J5/30</f>
        <v>0.43333333333333335</v>
      </c>
      <c r="K6" s="19">
        <f>K5/30</f>
        <v>0.56666666666666665</v>
      </c>
      <c r="L6" s="339"/>
      <c r="M6" s="337"/>
      <c r="N6" s="8"/>
      <c r="O6" s="17">
        <f>O5/30</f>
        <v>0</v>
      </c>
      <c r="P6" s="18">
        <f>P5/30</f>
        <v>0.46666666666666667</v>
      </c>
      <c r="Q6" s="19">
        <f>Q5/30</f>
        <v>0.53333333333333333</v>
      </c>
      <c r="R6" s="339"/>
      <c r="S6" s="337"/>
    </row>
    <row r="7" spans="1:23" ht="20.100000000000001" customHeight="1">
      <c r="A7" s="330" t="s">
        <v>5</v>
      </c>
      <c r="B7" s="330" t="s">
        <v>47</v>
      </c>
      <c r="C7" s="5">
        <v>5</v>
      </c>
      <c r="D7" s="6">
        <v>8</v>
      </c>
      <c r="E7" s="7">
        <v>7</v>
      </c>
      <c r="F7" s="338">
        <f>(C7-E7)/20*100</f>
        <v>-10</v>
      </c>
      <c r="G7" s="338">
        <f>((C7+C9)-(E7+E9))/50*100</f>
        <v>-26</v>
      </c>
      <c r="I7" s="5">
        <v>3</v>
      </c>
      <c r="J7" s="6">
        <v>9</v>
      </c>
      <c r="K7" s="7">
        <v>8</v>
      </c>
      <c r="L7" s="338">
        <f>(I7-K7)/20*100</f>
        <v>-25</v>
      </c>
      <c r="M7" s="338">
        <f>((I7+I9)-(K7+K9))/50*100</f>
        <v>-40</v>
      </c>
      <c r="O7" s="5">
        <v>3</v>
      </c>
      <c r="P7" s="6">
        <v>9</v>
      </c>
      <c r="Q7" s="7">
        <v>8</v>
      </c>
      <c r="R7" s="338">
        <f>(O7-Q7)/20*100</f>
        <v>-25</v>
      </c>
      <c r="S7" s="338">
        <f>((O7+O9)-(Q7+Q9))/50*100</f>
        <v>-32</v>
      </c>
    </row>
    <row r="8" spans="1:23" ht="20.100000000000001" customHeight="1">
      <c r="A8" s="335"/>
      <c r="B8" s="337"/>
      <c r="C8" s="17">
        <f>C7/20</f>
        <v>0.25</v>
      </c>
      <c r="D8" s="18">
        <f>D7/20</f>
        <v>0.4</v>
      </c>
      <c r="E8" s="19">
        <f>E7/20</f>
        <v>0.35</v>
      </c>
      <c r="F8" s="339"/>
      <c r="G8" s="336"/>
      <c r="H8" s="8"/>
      <c r="I8" s="17">
        <f>I7/20</f>
        <v>0.15</v>
      </c>
      <c r="J8" s="18">
        <f>J7/20</f>
        <v>0.45</v>
      </c>
      <c r="K8" s="19">
        <f>K7/20</f>
        <v>0.4</v>
      </c>
      <c r="L8" s="339"/>
      <c r="M8" s="336"/>
      <c r="N8" s="8"/>
      <c r="O8" s="17">
        <f>O7/20</f>
        <v>0.15</v>
      </c>
      <c r="P8" s="18">
        <f>P7/20</f>
        <v>0.45</v>
      </c>
      <c r="Q8" s="19">
        <f>Q7/20</f>
        <v>0.4</v>
      </c>
      <c r="R8" s="339"/>
      <c r="S8" s="336"/>
    </row>
    <row r="9" spans="1:23" ht="20.100000000000001" customHeight="1">
      <c r="A9" s="336"/>
      <c r="B9" s="330" t="s">
        <v>46</v>
      </c>
      <c r="C9" s="37">
        <v>2</v>
      </c>
      <c r="D9" s="38">
        <v>15</v>
      </c>
      <c r="E9" s="39">
        <v>13</v>
      </c>
      <c r="F9" s="338">
        <f>(C9-E9)/30*100</f>
        <v>-36.666666666666664</v>
      </c>
      <c r="G9" s="336"/>
      <c r="H9" s="8"/>
      <c r="I9" s="37">
        <v>0</v>
      </c>
      <c r="J9" s="38">
        <v>15</v>
      </c>
      <c r="K9" s="39">
        <v>15</v>
      </c>
      <c r="L9" s="338">
        <f>(I9-K9)/30*100</f>
        <v>-50</v>
      </c>
      <c r="M9" s="336"/>
      <c r="N9" s="8"/>
      <c r="O9" s="37">
        <v>1</v>
      </c>
      <c r="P9" s="38">
        <v>17</v>
      </c>
      <c r="Q9" s="39">
        <v>12</v>
      </c>
      <c r="R9" s="338">
        <f>(O9-Q9)/30*100</f>
        <v>-36.666666666666664</v>
      </c>
      <c r="S9" s="336"/>
    </row>
    <row r="10" spans="1:23" ht="20.100000000000001" customHeight="1">
      <c r="A10" s="337"/>
      <c r="B10" s="337"/>
      <c r="C10" s="17">
        <f>C9/30</f>
        <v>6.6666666666666666E-2</v>
      </c>
      <c r="D10" s="18">
        <f>D9/30</f>
        <v>0.5</v>
      </c>
      <c r="E10" s="19">
        <f>E9/30</f>
        <v>0.43333333333333335</v>
      </c>
      <c r="F10" s="339"/>
      <c r="G10" s="337"/>
      <c r="H10" s="8"/>
      <c r="I10" s="17">
        <f>I9/30</f>
        <v>0</v>
      </c>
      <c r="J10" s="18">
        <f>J9/30</f>
        <v>0.5</v>
      </c>
      <c r="K10" s="19">
        <f>K9/30</f>
        <v>0.5</v>
      </c>
      <c r="L10" s="339"/>
      <c r="M10" s="337"/>
      <c r="N10" s="8"/>
      <c r="O10" s="17">
        <f>O9/30</f>
        <v>3.3333333333333333E-2</v>
      </c>
      <c r="P10" s="18">
        <f>P9/30</f>
        <v>0.56666666666666665</v>
      </c>
      <c r="Q10" s="19">
        <f>Q9/30</f>
        <v>0.4</v>
      </c>
      <c r="R10" s="339"/>
      <c r="S10" s="337"/>
    </row>
    <row r="11" spans="1:23" ht="20.100000000000001" customHeight="1">
      <c r="A11" s="330" t="s">
        <v>6</v>
      </c>
      <c r="B11" s="330" t="s">
        <v>47</v>
      </c>
      <c r="C11" s="5">
        <v>2</v>
      </c>
      <c r="D11" s="6">
        <v>8</v>
      </c>
      <c r="E11" s="7">
        <v>10</v>
      </c>
      <c r="F11" s="338">
        <f>(C11-E11)/20*100</f>
        <v>-40</v>
      </c>
      <c r="G11" s="338">
        <f>((C11+C13)-(E11+E13))/50*100</f>
        <v>-36</v>
      </c>
      <c r="I11" s="5">
        <v>2</v>
      </c>
      <c r="J11" s="6">
        <v>8</v>
      </c>
      <c r="K11" s="7">
        <v>10</v>
      </c>
      <c r="L11" s="338">
        <f>(I11-K11)/20*100</f>
        <v>-40</v>
      </c>
      <c r="M11" s="338">
        <f>((I11+I13)-(K11+K13))/50*100</f>
        <v>-44</v>
      </c>
      <c r="O11" s="5">
        <v>1</v>
      </c>
      <c r="P11" s="6">
        <v>10</v>
      </c>
      <c r="Q11" s="7">
        <v>9</v>
      </c>
      <c r="R11" s="338">
        <f>(O11-Q11)/20*100</f>
        <v>-40</v>
      </c>
      <c r="S11" s="338">
        <f>((O11+O13)-(Q11+Q13))/50*100</f>
        <v>-36</v>
      </c>
    </row>
    <row r="12" spans="1:23" ht="20.100000000000001" customHeight="1">
      <c r="A12" s="335"/>
      <c r="B12" s="337"/>
      <c r="C12" s="17">
        <f>C11/20</f>
        <v>0.1</v>
      </c>
      <c r="D12" s="18">
        <f>D11/20</f>
        <v>0.4</v>
      </c>
      <c r="E12" s="19">
        <f>E11/20</f>
        <v>0.5</v>
      </c>
      <c r="F12" s="339"/>
      <c r="G12" s="336"/>
      <c r="H12" s="8"/>
      <c r="I12" s="17">
        <f>I11/20</f>
        <v>0.1</v>
      </c>
      <c r="J12" s="18">
        <f>J11/20</f>
        <v>0.4</v>
      </c>
      <c r="K12" s="19">
        <f>K11/20</f>
        <v>0.5</v>
      </c>
      <c r="L12" s="339"/>
      <c r="M12" s="336"/>
      <c r="N12" s="8"/>
      <c r="O12" s="17">
        <f>O11/20</f>
        <v>0.05</v>
      </c>
      <c r="P12" s="18">
        <f>P11/20</f>
        <v>0.5</v>
      </c>
      <c r="Q12" s="19">
        <f>Q11/20</f>
        <v>0.45</v>
      </c>
      <c r="R12" s="339"/>
      <c r="S12" s="336"/>
    </row>
    <row r="13" spans="1:23" ht="20.100000000000001" customHeight="1">
      <c r="A13" s="336"/>
      <c r="B13" s="330" t="s">
        <v>46</v>
      </c>
      <c r="C13" s="37">
        <v>3</v>
      </c>
      <c r="D13" s="38">
        <v>14</v>
      </c>
      <c r="E13" s="39">
        <v>13</v>
      </c>
      <c r="F13" s="338">
        <f>(C13-E13)/30*100</f>
        <v>-33.333333333333329</v>
      </c>
      <c r="G13" s="336"/>
      <c r="H13" s="8"/>
      <c r="I13" s="37">
        <v>1</v>
      </c>
      <c r="J13" s="38">
        <v>14</v>
      </c>
      <c r="K13" s="39">
        <v>15</v>
      </c>
      <c r="L13" s="338">
        <f>(I13-K13)/30*100</f>
        <v>-46.666666666666664</v>
      </c>
      <c r="M13" s="336"/>
      <c r="N13" s="8"/>
      <c r="O13" s="37">
        <v>1</v>
      </c>
      <c r="P13" s="38">
        <v>18</v>
      </c>
      <c r="Q13" s="39">
        <v>11</v>
      </c>
      <c r="R13" s="338">
        <f>(O13-Q13)/30*100</f>
        <v>-33.333333333333329</v>
      </c>
      <c r="S13" s="336"/>
    </row>
    <row r="14" spans="1:23" ht="20.100000000000001" customHeight="1">
      <c r="A14" s="337"/>
      <c r="B14" s="337"/>
      <c r="C14" s="17">
        <f>C13/30</f>
        <v>0.1</v>
      </c>
      <c r="D14" s="18">
        <f>D13/30</f>
        <v>0.46666666666666667</v>
      </c>
      <c r="E14" s="19">
        <f>E13/30</f>
        <v>0.43333333333333335</v>
      </c>
      <c r="F14" s="339"/>
      <c r="G14" s="337"/>
      <c r="H14" s="8"/>
      <c r="I14" s="17">
        <f>I13/30</f>
        <v>3.3333333333333333E-2</v>
      </c>
      <c r="J14" s="18">
        <f>J13/30</f>
        <v>0.46666666666666667</v>
      </c>
      <c r="K14" s="19">
        <f>K13/30</f>
        <v>0.5</v>
      </c>
      <c r="L14" s="339"/>
      <c r="M14" s="337"/>
      <c r="N14" s="8"/>
      <c r="O14" s="17">
        <f>O13/30</f>
        <v>3.3333333333333333E-2</v>
      </c>
      <c r="P14" s="18">
        <f>P13/30</f>
        <v>0.6</v>
      </c>
      <c r="Q14" s="19">
        <f>Q13/30</f>
        <v>0.36666666666666664</v>
      </c>
      <c r="R14" s="339"/>
      <c r="S14" s="337"/>
    </row>
    <row r="15" spans="1:23" ht="20.100000000000001" customHeight="1">
      <c r="A15" s="330" t="s">
        <v>7</v>
      </c>
      <c r="B15" s="330" t="s">
        <v>47</v>
      </c>
      <c r="C15" s="5">
        <v>2</v>
      </c>
      <c r="D15" s="6">
        <v>7</v>
      </c>
      <c r="E15" s="7">
        <v>11</v>
      </c>
      <c r="F15" s="338">
        <f>(C15-E15)/20*100</f>
        <v>-45</v>
      </c>
      <c r="G15" s="338">
        <f>((C15+C17)-(E15+E17))/50*100</f>
        <v>-26</v>
      </c>
      <c r="I15" s="5">
        <v>0</v>
      </c>
      <c r="J15" s="6">
        <v>13</v>
      </c>
      <c r="K15" s="7">
        <v>7</v>
      </c>
      <c r="L15" s="338">
        <f>(I15-K15)/20*100</f>
        <v>-35</v>
      </c>
      <c r="M15" s="338">
        <f>((I15+I17)-(K15+K17))/50*100</f>
        <v>-30</v>
      </c>
      <c r="O15" s="5">
        <v>0</v>
      </c>
      <c r="P15" s="6">
        <v>11</v>
      </c>
      <c r="Q15" s="7">
        <v>9</v>
      </c>
      <c r="R15" s="338">
        <f>(O15-Q15)/20*100</f>
        <v>-45</v>
      </c>
      <c r="S15" s="338">
        <f>((O15+O17)-(Q15+Q17))/50*100</f>
        <v>-38</v>
      </c>
    </row>
    <row r="16" spans="1:23" ht="20.100000000000001" customHeight="1">
      <c r="A16" s="335"/>
      <c r="B16" s="337"/>
      <c r="C16" s="17">
        <f>C15/20</f>
        <v>0.1</v>
      </c>
      <c r="D16" s="18">
        <f>D15/20</f>
        <v>0.35</v>
      </c>
      <c r="E16" s="19">
        <f>E15/20</f>
        <v>0.55000000000000004</v>
      </c>
      <c r="F16" s="339"/>
      <c r="G16" s="336"/>
      <c r="H16" s="8"/>
      <c r="I16" s="17">
        <f>I15/20</f>
        <v>0</v>
      </c>
      <c r="J16" s="18">
        <f>J15/20</f>
        <v>0.65</v>
      </c>
      <c r="K16" s="19">
        <f>K15/20</f>
        <v>0.35</v>
      </c>
      <c r="L16" s="339"/>
      <c r="M16" s="336"/>
      <c r="N16" s="8"/>
      <c r="O16" s="17">
        <f>O15/20</f>
        <v>0</v>
      </c>
      <c r="P16" s="18">
        <f>P15/20</f>
        <v>0.55000000000000004</v>
      </c>
      <c r="Q16" s="19">
        <f>Q15/20</f>
        <v>0.45</v>
      </c>
      <c r="R16" s="339"/>
      <c r="S16" s="336"/>
    </row>
    <row r="17" spans="1:19" ht="20.100000000000001" customHeight="1">
      <c r="A17" s="336"/>
      <c r="B17" s="330" t="s">
        <v>46</v>
      </c>
      <c r="C17" s="37">
        <v>7</v>
      </c>
      <c r="D17" s="38">
        <v>12</v>
      </c>
      <c r="E17" s="39">
        <v>11</v>
      </c>
      <c r="F17" s="338">
        <f>(C17-E17)/30*100</f>
        <v>-13.333333333333334</v>
      </c>
      <c r="G17" s="336"/>
      <c r="H17" s="8"/>
      <c r="I17" s="37">
        <v>3</v>
      </c>
      <c r="J17" s="38">
        <v>16</v>
      </c>
      <c r="K17" s="39">
        <v>11</v>
      </c>
      <c r="L17" s="338">
        <f>(I17-K17)/30*100</f>
        <v>-26.666666666666668</v>
      </c>
      <c r="M17" s="336"/>
      <c r="N17" s="8"/>
      <c r="O17" s="37">
        <v>2</v>
      </c>
      <c r="P17" s="38">
        <v>16</v>
      </c>
      <c r="Q17" s="39">
        <v>12</v>
      </c>
      <c r="R17" s="338">
        <f>(O17-Q17)/30*100</f>
        <v>-33.333333333333329</v>
      </c>
      <c r="S17" s="336"/>
    </row>
    <row r="18" spans="1:19" ht="20.100000000000001" customHeight="1">
      <c r="A18" s="337"/>
      <c r="B18" s="337"/>
      <c r="C18" s="17">
        <f>C17/30</f>
        <v>0.23333333333333334</v>
      </c>
      <c r="D18" s="18">
        <f>D17/30</f>
        <v>0.4</v>
      </c>
      <c r="E18" s="19">
        <f>E17/30</f>
        <v>0.36666666666666664</v>
      </c>
      <c r="F18" s="339"/>
      <c r="G18" s="337"/>
      <c r="H18" s="8"/>
      <c r="I18" s="17">
        <f>I17/30</f>
        <v>0.1</v>
      </c>
      <c r="J18" s="18">
        <f>J17/30</f>
        <v>0.53333333333333333</v>
      </c>
      <c r="K18" s="19">
        <f>K17/30</f>
        <v>0.36666666666666664</v>
      </c>
      <c r="L18" s="339"/>
      <c r="M18" s="337"/>
      <c r="N18" s="8"/>
      <c r="O18" s="17">
        <f>O17/30</f>
        <v>6.6666666666666666E-2</v>
      </c>
      <c r="P18" s="18">
        <f>P17/30</f>
        <v>0.53333333333333333</v>
      </c>
      <c r="Q18" s="19">
        <f>Q17/30</f>
        <v>0.4</v>
      </c>
      <c r="R18" s="339"/>
      <c r="S18" s="337"/>
    </row>
    <row r="19" spans="1:19" ht="20.100000000000001" customHeight="1">
      <c r="A19" s="330" t="s">
        <v>8</v>
      </c>
      <c r="B19" s="330" t="s">
        <v>47</v>
      </c>
      <c r="C19" s="5">
        <v>2</v>
      </c>
      <c r="D19" s="6">
        <v>10</v>
      </c>
      <c r="E19" s="7">
        <v>8</v>
      </c>
      <c r="F19" s="338">
        <f>(C19-E19)/20*100</f>
        <v>-30</v>
      </c>
      <c r="G19" s="338">
        <f>((C19+C21)-(E19+E21))/50*100</f>
        <v>-36</v>
      </c>
      <c r="I19" s="5">
        <v>0</v>
      </c>
      <c r="J19" s="6">
        <v>12</v>
      </c>
      <c r="K19" s="7">
        <v>8</v>
      </c>
      <c r="L19" s="338">
        <f>(I19-K19)/20*100</f>
        <v>-40</v>
      </c>
      <c r="M19" s="338">
        <f>((I19+I21)-(K19+K21))/50*100</f>
        <v>-36</v>
      </c>
      <c r="O19" s="5">
        <v>0</v>
      </c>
      <c r="P19" s="6">
        <v>11</v>
      </c>
      <c r="Q19" s="7">
        <v>9</v>
      </c>
      <c r="R19" s="338">
        <f>(O19-Q19)/20*100</f>
        <v>-45</v>
      </c>
      <c r="S19" s="338">
        <f>((O19+O21)-(Q19+Q21))/50*100</f>
        <v>-40</v>
      </c>
    </row>
    <row r="20" spans="1:19" ht="20.100000000000001" customHeight="1">
      <c r="A20" s="335"/>
      <c r="B20" s="337"/>
      <c r="C20" s="17">
        <f>C19/20</f>
        <v>0.1</v>
      </c>
      <c r="D20" s="18">
        <f>D19/20</f>
        <v>0.5</v>
      </c>
      <c r="E20" s="19">
        <f>E19/20</f>
        <v>0.4</v>
      </c>
      <c r="F20" s="339"/>
      <c r="G20" s="336"/>
      <c r="H20" s="8"/>
      <c r="I20" s="17">
        <f>I19/20</f>
        <v>0</v>
      </c>
      <c r="J20" s="18">
        <f>J19/20</f>
        <v>0.6</v>
      </c>
      <c r="K20" s="19">
        <f>K19/20</f>
        <v>0.4</v>
      </c>
      <c r="L20" s="339"/>
      <c r="M20" s="336"/>
      <c r="N20" s="8"/>
      <c r="O20" s="17">
        <f>O19/20</f>
        <v>0</v>
      </c>
      <c r="P20" s="18">
        <f>P19/20</f>
        <v>0.55000000000000004</v>
      </c>
      <c r="Q20" s="19">
        <f>Q19/20</f>
        <v>0.45</v>
      </c>
      <c r="R20" s="339"/>
      <c r="S20" s="336"/>
    </row>
    <row r="21" spans="1:19" ht="20.100000000000001" customHeight="1">
      <c r="A21" s="336"/>
      <c r="B21" s="330" t="s">
        <v>46</v>
      </c>
      <c r="C21" s="37">
        <v>3</v>
      </c>
      <c r="D21" s="38">
        <v>12</v>
      </c>
      <c r="E21" s="39">
        <v>15</v>
      </c>
      <c r="F21" s="338">
        <f>(C21-E21)/30*100</f>
        <v>-40</v>
      </c>
      <c r="G21" s="336"/>
      <c r="H21" s="8"/>
      <c r="I21" s="37">
        <v>3</v>
      </c>
      <c r="J21" s="38">
        <v>14</v>
      </c>
      <c r="K21" s="39">
        <v>13</v>
      </c>
      <c r="L21" s="338">
        <f>(I21-K21)/30*100</f>
        <v>-33.333333333333329</v>
      </c>
      <c r="M21" s="336"/>
      <c r="N21" s="8"/>
      <c r="O21" s="37">
        <v>2</v>
      </c>
      <c r="P21" s="38">
        <v>15</v>
      </c>
      <c r="Q21" s="39">
        <v>13</v>
      </c>
      <c r="R21" s="338">
        <f>(O21-Q21)/30*100</f>
        <v>-36.666666666666664</v>
      </c>
      <c r="S21" s="336"/>
    </row>
    <row r="22" spans="1:19" ht="20.100000000000001" customHeight="1">
      <c r="A22" s="337"/>
      <c r="B22" s="337"/>
      <c r="C22" s="17">
        <f>C21/30</f>
        <v>0.1</v>
      </c>
      <c r="D22" s="18">
        <f>D21/30</f>
        <v>0.4</v>
      </c>
      <c r="E22" s="19">
        <f>E21/30</f>
        <v>0.5</v>
      </c>
      <c r="F22" s="339"/>
      <c r="G22" s="337"/>
      <c r="H22" s="8"/>
      <c r="I22" s="17">
        <f>I21/30</f>
        <v>0.1</v>
      </c>
      <c r="J22" s="18">
        <f>J21/30</f>
        <v>0.46666666666666667</v>
      </c>
      <c r="K22" s="19">
        <f>K21/30</f>
        <v>0.43333333333333335</v>
      </c>
      <c r="L22" s="339"/>
      <c r="M22" s="337"/>
      <c r="N22" s="8"/>
      <c r="O22" s="17">
        <f>O21/30</f>
        <v>6.6666666666666666E-2</v>
      </c>
      <c r="P22" s="18">
        <f>P21/30</f>
        <v>0.5</v>
      </c>
      <c r="Q22" s="19">
        <f>Q21/30</f>
        <v>0.43333333333333335</v>
      </c>
      <c r="R22" s="339"/>
      <c r="S22" s="337"/>
    </row>
    <row r="23" spans="1:19" ht="20.100000000000001" customHeight="1">
      <c r="A23" s="330" t="s">
        <v>9</v>
      </c>
      <c r="B23" s="330" t="s">
        <v>47</v>
      </c>
      <c r="C23" s="5">
        <v>0</v>
      </c>
      <c r="D23" s="6">
        <v>12</v>
      </c>
      <c r="E23" s="7">
        <v>8</v>
      </c>
      <c r="F23" s="338">
        <f>(C23-E23)/20*100</f>
        <v>-40</v>
      </c>
      <c r="G23" s="338">
        <f>((C23+C25)-(E23+E25))/50*100</f>
        <v>-30</v>
      </c>
      <c r="I23" s="5">
        <v>0</v>
      </c>
      <c r="J23" s="6">
        <v>13</v>
      </c>
      <c r="K23" s="7">
        <v>7</v>
      </c>
      <c r="L23" s="338">
        <f>(I23-K23)/20*100</f>
        <v>-35</v>
      </c>
      <c r="M23" s="338">
        <f>((I23+I25)-(K23+K25))/50*100</f>
        <v>-32</v>
      </c>
      <c r="O23" s="5">
        <v>0</v>
      </c>
      <c r="P23" s="6">
        <v>13</v>
      </c>
      <c r="Q23" s="7">
        <v>7</v>
      </c>
      <c r="R23" s="338">
        <f>(O23-Q23)/20*100</f>
        <v>-35</v>
      </c>
      <c r="S23" s="338">
        <f>((O23+O25)-(Q23+Q25))/50*100</f>
        <v>-38</v>
      </c>
    </row>
    <row r="24" spans="1:19" ht="20.100000000000001" customHeight="1">
      <c r="A24" s="335"/>
      <c r="B24" s="337"/>
      <c r="C24" s="17">
        <f>C23/20</f>
        <v>0</v>
      </c>
      <c r="D24" s="18">
        <f>D23/20</f>
        <v>0.6</v>
      </c>
      <c r="E24" s="19">
        <f>E23/20</f>
        <v>0.4</v>
      </c>
      <c r="F24" s="339"/>
      <c r="G24" s="336"/>
      <c r="H24" s="8"/>
      <c r="I24" s="17">
        <f>I23/20</f>
        <v>0</v>
      </c>
      <c r="J24" s="18">
        <f>J23/20</f>
        <v>0.65</v>
      </c>
      <c r="K24" s="19">
        <f>K23/20</f>
        <v>0.35</v>
      </c>
      <c r="L24" s="339"/>
      <c r="M24" s="336"/>
      <c r="N24" s="8"/>
      <c r="O24" s="17">
        <f>O23/20</f>
        <v>0</v>
      </c>
      <c r="P24" s="18">
        <f>P23/20</f>
        <v>0.65</v>
      </c>
      <c r="Q24" s="19">
        <f>Q23/20</f>
        <v>0.35</v>
      </c>
      <c r="R24" s="339"/>
      <c r="S24" s="336"/>
    </row>
    <row r="25" spans="1:19" ht="20.100000000000001" customHeight="1">
      <c r="A25" s="336"/>
      <c r="B25" s="330" t="s">
        <v>46</v>
      </c>
      <c r="C25" s="37">
        <v>4</v>
      </c>
      <c r="D25" s="38">
        <v>15</v>
      </c>
      <c r="E25" s="39">
        <v>11</v>
      </c>
      <c r="F25" s="338">
        <f>(C25-E25)/30*100</f>
        <v>-23.333333333333332</v>
      </c>
      <c r="G25" s="336"/>
      <c r="H25" s="8"/>
      <c r="I25" s="37">
        <v>2</v>
      </c>
      <c r="J25" s="38">
        <v>17</v>
      </c>
      <c r="K25" s="39">
        <v>11</v>
      </c>
      <c r="L25" s="338">
        <f>(I25-K25)/30*100</f>
        <v>-30</v>
      </c>
      <c r="M25" s="336"/>
      <c r="N25" s="8"/>
      <c r="O25" s="37">
        <v>1</v>
      </c>
      <c r="P25" s="38">
        <v>16</v>
      </c>
      <c r="Q25" s="39">
        <v>13</v>
      </c>
      <c r="R25" s="338">
        <f>(O25-Q25)/30*100</f>
        <v>-40</v>
      </c>
      <c r="S25" s="336"/>
    </row>
    <row r="26" spans="1:19" ht="20.100000000000001" customHeight="1">
      <c r="A26" s="337"/>
      <c r="B26" s="337"/>
      <c r="C26" s="17">
        <f>C25/30</f>
        <v>0.13333333333333333</v>
      </c>
      <c r="D26" s="18">
        <f>D25/30</f>
        <v>0.5</v>
      </c>
      <c r="E26" s="19">
        <f>E25/30</f>
        <v>0.36666666666666664</v>
      </c>
      <c r="F26" s="339"/>
      <c r="G26" s="337"/>
      <c r="H26" s="8"/>
      <c r="I26" s="17">
        <f>I25/30</f>
        <v>6.6666666666666666E-2</v>
      </c>
      <c r="J26" s="18">
        <f>J25/30</f>
        <v>0.56666666666666665</v>
      </c>
      <c r="K26" s="19">
        <f>K25/30</f>
        <v>0.36666666666666664</v>
      </c>
      <c r="L26" s="339"/>
      <c r="M26" s="337"/>
      <c r="N26" s="8"/>
      <c r="O26" s="17">
        <f>O25/30</f>
        <v>3.3333333333333333E-2</v>
      </c>
      <c r="P26" s="18">
        <f>P25/30</f>
        <v>0.53333333333333333</v>
      </c>
      <c r="Q26" s="19">
        <f>Q25/30</f>
        <v>0.43333333333333335</v>
      </c>
      <c r="R26" s="339"/>
      <c r="S26" s="337"/>
    </row>
    <row r="27" spans="1:19" ht="20.100000000000001" customHeight="1">
      <c r="A27" s="330" t="s">
        <v>10</v>
      </c>
      <c r="B27" s="330" t="s">
        <v>47</v>
      </c>
      <c r="C27" s="5">
        <v>2</v>
      </c>
      <c r="D27" s="6">
        <v>11</v>
      </c>
      <c r="E27" s="7">
        <v>7</v>
      </c>
      <c r="F27" s="338">
        <f>(C27-E27)/20*100</f>
        <v>-25</v>
      </c>
      <c r="G27" s="338">
        <f>((C27+C29)-(E27+E29))/50*100</f>
        <v>-16</v>
      </c>
      <c r="I27" s="5">
        <v>1</v>
      </c>
      <c r="J27" s="6">
        <v>13</v>
      </c>
      <c r="K27" s="7">
        <v>6</v>
      </c>
      <c r="L27" s="338">
        <f>(I27-K27)/20*100</f>
        <v>-25</v>
      </c>
      <c r="M27" s="338">
        <f>((I27+I29)-(K27+K29))/50*100</f>
        <v>-24</v>
      </c>
      <c r="O27" s="5">
        <v>0</v>
      </c>
      <c r="P27" s="6">
        <v>14</v>
      </c>
      <c r="Q27" s="7">
        <v>6</v>
      </c>
      <c r="R27" s="338">
        <f>(O27-Q27)/20*100</f>
        <v>-30</v>
      </c>
      <c r="S27" s="338">
        <f>((O27+O29)-(Q27+Q29))/50*100</f>
        <v>-32</v>
      </c>
    </row>
    <row r="28" spans="1:19" ht="20.100000000000001" customHeight="1">
      <c r="A28" s="335"/>
      <c r="B28" s="337"/>
      <c r="C28" s="17">
        <f>C27/20</f>
        <v>0.1</v>
      </c>
      <c r="D28" s="18">
        <f>D27/20</f>
        <v>0.55000000000000004</v>
      </c>
      <c r="E28" s="19">
        <f>E27/20</f>
        <v>0.35</v>
      </c>
      <c r="F28" s="339"/>
      <c r="G28" s="336"/>
      <c r="H28" s="8"/>
      <c r="I28" s="17">
        <f>I27/20</f>
        <v>0.05</v>
      </c>
      <c r="J28" s="18">
        <f>J27/20</f>
        <v>0.65</v>
      </c>
      <c r="K28" s="19">
        <f>K27/20</f>
        <v>0.3</v>
      </c>
      <c r="L28" s="339"/>
      <c r="M28" s="336"/>
      <c r="N28" s="8"/>
      <c r="O28" s="17">
        <f>O27/20</f>
        <v>0</v>
      </c>
      <c r="P28" s="18">
        <f>P27/20</f>
        <v>0.7</v>
      </c>
      <c r="Q28" s="19">
        <f>Q27/20</f>
        <v>0.3</v>
      </c>
      <c r="R28" s="339"/>
      <c r="S28" s="336"/>
    </row>
    <row r="29" spans="1:19" ht="20.100000000000001" customHeight="1">
      <c r="A29" s="336"/>
      <c r="B29" s="330" t="s">
        <v>46</v>
      </c>
      <c r="C29" s="37">
        <v>4</v>
      </c>
      <c r="D29" s="38">
        <v>19</v>
      </c>
      <c r="E29" s="39">
        <v>7</v>
      </c>
      <c r="F29" s="338">
        <f>(C29-E29)/30*100</f>
        <v>-10</v>
      </c>
      <c r="G29" s="336"/>
      <c r="H29" s="8"/>
      <c r="I29" s="37">
        <v>2</v>
      </c>
      <c r="J29" s="38">
        <v>19</v>
      </c>
      <c r="K29" s="39">
        <v>9</v>
      </c>
      <c r="L29" s="338">
        <f>(I29-K29)/30*100</f>
        <v>-23.333333333333332</v>
      </c>
      <c r="M29" s="336"/>
      <c r="N29" s="8"/>
      <c r="O29" s="37">
        <v>0</v>
      </c>
      <c r="P29" s="38">
        <v>20</v>
      </c>
      <c r="Q29" s="39">
        <v>10</v>
      </c>
      <c r="R29" s="338">
        <f>(O29-Q29)/30*100</f>
        <v>-33.333333333333329</v>
      </c>
      <c r="S29" s="336"/>
    </row>
    <row r="30" spans="1:19" ht="20.100000000000001" customHeight="1">
      <c r="A30" s="337"/>
      <c r="B30" s="337"/>
      <c r="C30" s="17">
        <f>C29/30</f>
        <v>0.13333333333333333</v>
      </c>
      <c r="D30" s="18">
        <f>D29/30</f>
        <v>0.6333333333333333</v>
      </c>
      <c r="E30" s="19">
        <f>E29/30</f>
        <v>0.23333333333333334</v>
      </c>
      <c r="F30" s="339"/>
      <c r="G30" s="337"/>
      <c r="H30" s="8"/>
      <c r="I30" s="17">
        <f>I29/30</f>
        <v>6.6666666666666666E-2</v>
      </c>
      <c r="J30" s="18">
        <f>J29/30</f>
        <v>0.6333333333333333</v>
      </c>
      <c r="K30" s="19">
        <f>K29/30</f>
        <v>0.3</v>
      </c>
      <c r="L30" s="339"/>
      <c r="M30" s="337"/>
      <c r="N30" s="8"/>
      <c r="O30" s="17">
        <f>O29/30</f>
        <v>0</v>
      </c>
      <c r="P30" s="18">
        <f>P29/30</f>
        <v>0.66666666666666663</v>
      </c>
      <c r="Q30" s="19">
        <f>Q29/30</f>
        <v>0.33333333333333331</v>
      </c>
      <c r="R30" s="339"/>
      <c r="S30" s="337"/>
    </row>
    <row r="31" spans="1:19" ht="20.100000000000001" customHeight="1">
      <c r="A31" s="330" t="s">
        <v>11</v>
      </c>
      <c r="B31" s="330" t="s">
        <v>47</v>
      </c>
      <c r="C31" s="5">
        <v>2</v>
      </c>
      <c r="D31" s="6">
        <v>6</v>
      </c>
      <c r="E31" s="7">
        <v>12</v>
      </c>
      <c r="F31" s="338">
        <f>(C31-E31)/20*100</f>
        <v>-50</v>
      </c>
      <c r="G31" s="338">
        <f>((C31+C33)-(E31+E33))/50*100</f>
        <v>-26</v>
      </c>
      <c r="I31" s="5">
        <v>1</v>
      </c>
      <c r="J31" s="6">
        <v>9</v>
      </c>
      <c r="K31" s="7">
        <v>10</v>
      </c>
      <c r="L31" s="338">
        <f>(I31-K31)/20*100</f>
        <v>-45</v>
      </c>
      <c r="M31" s="338">
        <f>((I31+I33)-(K31+K33))/50*100</f>
        <v>-30</v>
      </c>
      <c r="O31" s="5">
        <v>1</v>
      </c>
      <c r="P31" s="6">
        <v>8</v>
      </c>
      <c r="Q31" s="7">
        <v>11</v>
      </c>
      <c r="R31" s="338">
        <f>(O31-Q31)/20*100</f>
        <v>-50</v>
      </c>
      <c r="S31" s="338">
        <f>((O31+O33)-(Q31+Q33))/50*100</f>
        <v>-42</v>
      </c>
    </row>
    <row r="32" spans="1:19" ht="20.100000000000001" customHeight="1">
      <c r="A32" s="335"/>
      <c r="B32" s="337"/>
      <c r="C32" s="17">
        <f>C31/20</f>
        <v>0.1</v>
      </c>
      <c r="D32" s="18">
        <f>D31/20</f>
        <v>0.3</v>
      </c>
      <c r="E32" s="19">
        <f>E31/20</f>
        <v>0.6</v>
      </c>
      <c r="F32" s="339"/>
      <c r="G32" s="336"/>
      <c r="H32" s="8"/>
      <c r="I32" s="17">
        <f>I31/20</f>
        <v>0.05</v>
      </c>
      <c r="J32" s="18">
        <f>J31/20</f>
        <v>0.45</v>
      </c>
      <c r="K32" s="19">
        <f>K31/20</f>
        <v>0.5</v>
      </c>
      <c r="L32" s="339"/>
      <c r="M32" s="336"/>
      <c r="N32" s="8"/>
      <c r="O32" s="17">
        <f>O31/20</f>
        <v>0.05</v>
      </c>
      <c r="P32" s="18">
        <f>P31/20</f>
        <v>0.4</v>
      </c>
      <c r="Q32" s="19">
        <f>Q31/20</f>
        <v>0.55000000000000004</v>
      </c>
      <c r="R32" s="339"/>
      <c r="S32" s="336"/>
    </row>
    <row r="33" spans="1:19" ht="20.100000000000001" customHeight="1">
      <c r="A33" s="336"/>
      <c r="B33" s="330" t="s">
        <v>46</v>
      </c>
      <c r="C33" s="37">
        <v>7</v>
      </c>
      <c r="D33" s="38">
        <v>13</v>
      </c>
      <c r="E33" s="39">
        <v>10</v>
      </c>
      <c r="F33" s="338">
        <f>(C33-E33)/30*100</f>
        <v>-10</v>
      </c>
      <c r="G33" s="336"/>
      <c r="H33" s="8"/>
      <c r="I33" s="37">
        <v>5</v>
      </c>
      <c r="J33" s="38">
        <v>14</v>
      </c>
      <c r="K33" s="39">
        <v>11</v>
      </c>
      <c r="L33" s="338">
        <f>(I33-K33)/30*100</f>
        <v>-20</v>
      </c>
      <c r="M33" s="336"/>
      <c r="N33" s="8"/>
      <c r="O33" s="37">
        <v>1</v>
      </c>
      <c r="P33" s="38">
        <v>17</v>
      </c>
      <c r="Q33" s="39">
        <v>12</v>
      </c>
      <c r="R33" s="338">
        <f>(O33-Q33)/30*100</f>
        <v>-36.666666666666664</v>
      </c>
      <c r="S33" s="336"/>
    </row>
    <row r="34" spans="1:19" ht="20.100000000000001" customHeight="1">
      <c r="A34" s="337"/>
      <c r="B34" s="337"/>
      <c r="C34" s="17">
        <f>C33/30</f>
        <v>0.23333333333333334</v>
      </c>
      <c r="D34" s="18">
        <f>D33/30</f>
        <v>0.43333333333333335</v>
      </c>
      <c r="E34" s="19">
        <f>E33/30</f>
        <v>0.33333333333333331</v>
      </c>
      <c r="F34" s="339"/>
      <c r="G34" s="337"/>
      <c r="H34" s="8"/>
      <c r="I34" s="17">
        <f>I33/30</f>
        <v>0.16666666666666666</v>
      </c>
      <c r="J34" s="18">
        <f>J33/30</f>
        <v>0.46666666666666667</v>
      </c>
      <c r="K34" s="19">
        <f>K33/30</f>
        <v>0.36666666666666664</v>
      </c>
      <c r="L34" s="339"/>
      <c r="M34" s="337"/>
      <c r="N34" s="8"/>
      <c r="O34" s="17">
        <f>O33/30</f>
        <v>3.3333333333333333E-2</v>
      </c>
      <c r="P34" s="18">
        <f>P33/30</f>
        <v>0.56666666666666665</v>
      </c>
      <c r="Q34" s="19">
        <f>Q33/30</f>
        <v>0.4</v>
      </c>
      <c r="R34" s="339"/>
      <c r="S34" s="337"/>
    </row>
    <row r="35" spans="1:19" ht="20.100000000000001" customHeight="1">
      <c r="A35" s="330" t="s">
        <v>12</v>
      </c>
      <c r="B35" s="330" t="s">
        <v>47</v>
      </c>
      <c r="C35" s="5">
        <v>2</v>
      </c>
      <c r="D35" s="6">
        <v>8</v>
      </c>
      <c r="E35" s="7">
        <v>10</v>
      </c>
      <c r="F35" s="338">
        <f>(C35-E35)/20*100</f>
        <v>-40</v>
      </c>
      <c r="G35" s="338">
        <f>((C35+C37)-(E35+E37))/50*100</f>
        <v>-24</v>
      </c>
      <c r="I35" s="5">
        <v>0</v>
      </c>
      <c r="J35" s="6">
        <v>12</v>
      </c>
      <c r="K35" s="7">
        <v>8</v>
      </c>
      <c r="L35" s="338">
        <f>(I35-K35)/20*100</f>
        <v>-40</v>
      </c>
      <c r="M35" s="338">
        <f>((I35+I37)-(K35+K37))/50*100</f>
        <v>-28.000000000000004</v>
      </c>
      <c r="O35" s="5">
        <v>1</v>
      </c>
      <c r="P35" s="6">
        <v>11</v>
      </c>
      <c r="Q35" s="7">
        <v>8</v>
      </c>
      <c r="R35" s="338">
        <f>(O35-Q35)/20*100</f>
        <v>-35</v>
      </c>
      <c r="S35" s="338">
        <f>((O35+O37)-(Q35+Q37))/50*100</f>
        <v>-26</v>
      </c>
    </row>
    <row r="36" spans="1:19" ht="20.100000000000001" customHeight="1">
      <c r="A36" s="335"/>
      <c r="B36" s="337"/>
      <c r="C36" s="17">
        <f>C35/20</f>
        <v>0.1</v>
      </c>
      <c r="D36" s="18">
        <f>D35/20</f>
        <v>0.4</v>
      </c>
      <c r="E36" s="19">
        <f>E35/20</f>
        <v>0.5</v>
      </c>
      <c r="F36" s="339"/>
      <c r="G36" s="336"/>
      <c r="H36" s="8"/>
      <c r="I36" s="17">
        <f>I35/20</f>
        <v>0</v>
      </c>
      <c r="J36" s="18">
        <f>J35/20</f>
        <v>0.6</v>
      </c>
      <c r="K36" s="19">
        <f>K35/20</f>
        <v>0.4</v>
      </c>
      <c r="L36" s="339"/>
      <c r="M36" s="336"/>
      <c r="N36" s="8"/>
      <c r="O36" s="17">
        <f>O35/20</f>
        <v>0.05</v>
      </c>
      <c r="P36" s="18">
        <f>P35/20</f>
        <v>0.55000000000000004</v>
      </c>
      <c r="Q36" s="19">
        <f>Q35/20</f>
        <v>0.4</v>
      </c>
      <c r="R36" s="339"/>
      <c r="S36" s="336"/>
    </row>
    <row r="37" spans="1:19" ht="20.100000000000001" customHeight="1">
      <c r="A37" s="336"/>
      <c r="B37" s="330" t="s">
        <v>46</v>
      </c>
      <c r="C37" s="37">
        <v>7</v>
      </c>
      <c r="D37" s="38">
        <v>12</v>
      </c>
      <c r="E37" s="39">
        <v>11</v>
      </c>
      <c r="F37" s="338">
        <f>(C37-E37)/30*100</f>
        <v>-13.333333333333334</v>
      </c>
      <c r="G37" s="336"/>
      <c r="H37" s="8"/>
      <c r="I37" s="37">
        <v>3</v>
      </c>
      <c r="J37" s="38">
        <v>18</v>
      </c>
      <c r="K37" s="39">
        <v>9</v>
      </c>
      <c r="L37" s="338">
        <f>(I37-K37)/30*100</f>
        <v>-20</v>
      </c>
      <c r="M37" s="336"/>
      <c r="N37" s="8"/>
      <c r="O37" s="37">
        <v>3</v>
      </c>
      <c r="P37" s="38">
        <v>18</v>
      </c>
      <c r="Q37" s="39">
        <v>9</v>
      </c>
      <c r="R37" s="338">
        <f>(O37-Q37)/30*100</f>
        <v>-20</v>
      </c>
      <c r="S37" s="336"/>
    </row>
    <row r="38" spans="1:19" ht="20.100000000000001" customHeight="1">
      <c r="A38" s="337"/>
      <c r="B38" s="337"/>
      <c r="C38" s="17">
        <f>C37/30</f>
        <v>0.23333333333333334</v>
      </c>
      <c r="D38" s="18">
        <f>D37/30</f>
        <v>0.4</v>
      </c>
      <c r="E38" s="19">
        <f>E37/30</f>
        <v>0.36666666666666664</v>
      </c>
      <c r="F38" s="339"/>
      <c r="G38" s="337"/>
      <c r="H38" s="8"/>
      <c r="I38" s="17">
        <f>I37/30</f>
        <v>0.1</v>
      </c>
      <c r="J38" s="18">
        <f>J37/30</f>
        <v>0.6</v>
      </c>
      <c r="K38" s="19">
        <f>K37/30</f>
        <v>0.3</v>
      </c>
      <c r="L38" s="339"/>
      <c r="M38" s="337"/>
      <c r="N38" s="8"/>
      <c r="O38" s="17">
        <f>O37/30</f>
        <v>0.1</v>
      </c>
      <c r="P38" s="18">
        <f>P37/30</f>
        <v>0.6</v>
      </c>
      <c r="Q38" s="19">
        <f>Q37/30</f>
        <v>0.3</v>
      </c>
      <c r="R38" s="339"/>
      <c r="S38" s="337"/>
    </row>
    <row r="39" spans="1:19" ht="20.100000000000001" customHeight="1">
      <c r="A39" s="330" t="s">
        <v>13</v>
      </c>
      <c r="B39" s="330" t="s">
        <v>47</v>
      </c>
      <c r="C39" s="5">
        <v>2</v>
      </c>
      <c r="D39" s="6">
        <v>8</v>
      </c>
      <c r="E39" s="7">
        <v>10</v>
      </c>
      <c r="F39" s="338">
        <f>(C39-E39)/20*100</f>
        <v>-40</v>
      </c>
      <c r="G39" s="338">
        <f>((C39+C41)-(E39+E41))/50*100</f>
        <v>-32</v>
      </c>
      <c r="I39" s="5">
        <v>2</v>
      </c>
      <c r="J39" s="6">
        <v>9</v>
      </c>
      <c r="K39" s="7">
        <v>9</v>
      </c>
      <c r="L39" s="338">
        <f>(I39-K39)/20*100</f>
        <v>-35</v>
      </c>
      <c r="M39" s="338">
        <f>((I39+I41)-(K39+K41))/50*100</f>
        <v>-30</v>
      </c>
      <c r="O39" s="5">
        <v>1</v>
      </c>
      <c r="P39" s="6">
        <v>10</v>
      </c>
      <c r="Q39" s="7">
        <v>9</v>
      </c>
      <c r="R39" s="338">
        <f>(O39-Q39)/20*100</f>
        <v>-40</v>
      </c>
      <c r="S39" s="338">
        <f>((O39+O41)-(Q39+Q41))/50*100</f>
        <v>-32</v>
      </c>
    </row>
    <row r="40" spans="1:19" ht="20.100000000000001" customHeight="1">
      <c r="A40" s="335"/>
      <c r="B40" s="337"/>
      <c r="C40" s="17">
        <f>C39/20</f>
        <v>0.1</v>
      </c>
      <c r="D40" s="18">
        <f>D39/20</f>
        <v>0.4</v>
      </c>
      <c r="E40" s="19">
        <f>E39/20</f>
        <v>0.5</v>
      </c>
      <c r="F40" s="339"/>
      <c r="G40" s="336"/>
      <c r="H40" s="8"/>
      <c r="I40" s="17">
        <f>I39/20</f>
        <v>0.1</v>
      </c>
      <c r="J40" s="18">
        <f>J39/20</f>
        <v>0.45</v>
      </c>
      <c r="K40" s="19">
        <f>K39/20</f>
        <v>0.45</v>
      </c>
      <c r="L40" s="339"/>
      <c r="M40" s="336"/>
      <c r="N40" s="8"/>
      <c r="O40" s="17">
        <f>O39/20</f>
        <v>0.05</v>
      </c>
      <c r="P40" s="18">
        <f>P39/20</f>
        <v>0.5</v>
      </c>
      <c r="Q40" s="19">
        <f>Q39/20</f>
        <v>0.45</v>
      </c>
      <c r="R40" s="339"/>
      <c r="S40" s="336"/>
    </row>
    <row r="41" spans="1:19" ht="20.100000000000001" customHeight="1">
      <c r="A41" s="336"/>
      <c r="B41" s="330" t="s">
        <v>46</v>
      </c>
      <c r="C41" s="37">
        <v>5</v>
      </c>
      <c r="D41" s="38">
        <v>12</v>
      </c>
      <c r="E41" s="39">
        <v>13</v>
      </c>
      <c r="F41" s="338">
        <f>(C41-E41)/30*100</f>
        <v>-26.666666666666668</v>
      </c>
      <c r="G41" s="336"/>
      <c r="H41" s="8"/>
      <c r="I41" s="37">
        <v>3</v>
      </c>
      <c r="J41" s="38">
        <v>16</v>
      </c>
      <c r="K41" s="39">
        <v>11</v>
      </c>
      <c r="L41" s="338">
        <f>(I41-K41)/30*100</f>
        <v>-26.666666666666668</v>
      </c>
      <c r="M41" s="336"/>
      <c r="N41" s="8"/>
      <c r="O41" s="37">
        <v>2</v>
      </c>
      <c r="P41" s="38">
        <v>18</v>
      </c>
      <c r="Q41" s="39">
        <v>10</v>
      </c>
      <c r="R41" s="338">
        <f>(O41-Q41)/30*100</f>
        <v>-26.666666666666668</v>
      </c>
      <c r="S41" s="336"/>
    </row>
    <row r="42" spans="1:19" ht="20.100000000000001" customHeight="1">
      <c r="A42" s="337"/>
      <c r="B42" s="337"/>
      <c r="C42" s="17">
        <f>C41/30</f>
        <v>0.16666666666666666</v>
      </c>
      <c r="D42" s="18">
        <f>D41/30</f>
        <v>0.4</v>
      </c>
      <c r="E42" s="19">
        <f>E41/30</f>
        <v>0.43333333333333335</v>
      </c>
      <c r="F42" s="339"/>
      <c r="G42" s="337"/>
      <c r="H42" s="8"/>
      <c r="I42" s="17">
        <f>I41/30</f>
        <v>0.1</v>
      </c>
      <c r="J42" s="18">
        <f>J41/30</f>
        <v>0.53333333333333333</v>
      </c>
      <c r="K42" s="19">
        <f>K41/30</f>
        <v>0.36666666666666664</v>
      </c>
      <c r="L42" s="339"/>
      <c r="M42" s="337"/>
      <c r="N42" s="8"/>
      <c r="O42" s="17">
        <f>O41/30</f>
        <v>6.6666666666666666E-2</v>
      </c>
      <c r="P42" s="18">
        <f>P41/30</f>
        <v>0.6</v>
      </c>
      <c r="Q42" s="19">
        <f>Q41/30</f>
        <v>0.33333333333333331</v>
      </c>
      <c r="R42" s="339"/>
      <c r="S42" s="337"/>
    </row>
    <row r="43" spans="1:19" ht="20.100000000000001" customHeight="1">
      <c r="A43" s="330" t="s">
        <v>14</v>
      </c>
      <c r="B43" s="330" t="s">
        <v>47</v>
      </c>
      <c r="C43" s="5">
        <v>2</v>
      </c>
      <c r="D43" s="6">
        <v>11</v>
      </c>
      <c r="E43" s="7">
        <v>7</v>
      </c>
      <c r="F43" s="338">
        <f>(C43-E43)/20*100</f>
        <v>-25</v>
      </c>
      <c r="G43" s="338">
        <f>((C43+C45)-(E43+E45))/50*100</f>
        <v>-28.000000000000004</v>
      </c>
      <c r="I43" s="5">
        <v>0</v>
      </c>
      <c r="J43" s="6">
        <v>12</v>
      </c>
      <c r="K43" s="7">
        <v>8</v>
      </c>
      <c r="L43" s="338">
        <f>(I43-K43)/20*100</f>
        <v>-40</v>
      </c>
      <c r="M43" s="338">
        <f>((I43+I45)-(K43+K45))/50*100</f>
        <v>-34</v>
      </c>
      <c r="O43" s="5">
        <v>0</v>
      </c>
      <c r="P43" s="6">
        <v>11</v>
      </c>
      <c r="Q43" s="7">
        <v>9</v>
      </c>
      <c r="R43" s="338">
        <f>(O43-Q43)/20*100</f>
        <v>-45</v>
      </c>
      <c r="S43" s="338">
        <f>((O43+O45)-(Q43+Q45))/50*100</f>
        <v>-36</v>
      </c>
    </row>
    <row r="44" spans="1:19" ht="20.100000000000001" customHeight="1">
      <c r="A44" s="335"/>
      <c r="B44" s="337"/>
      <c r="C44" s="17">
        <f>C43/20</f>
        <v>0.1</v>
      </c>
      <c r="D44" s="18">
        <f>D43/20</f>
        <v>0.55000000000000004</v>
      </c>
      <c r="E44" s="19">
        <f>E43/20</f>
        <v>0.35</v>
      </c>
      <c r="F44" s="339"/>
      <c r="G44" s="336"/>
      <c r="H44" s="8"/>
      <c r="I44" s="17">
        <f>I43/20</f>
        <v>0</v>
      </c>
      <c r="J44" s="18">
        <f>J43/20</f>
        <v>0.6</v>
      </c>
      <c r="K44" s="19">
        <f>K43/20</f>
        <v>0.4</v>
      </c>
      <c r="L44" s="339"/>
      <c r="M44" s="336"/>
      <c r="N44" s="8"/>
      <c r="O44" s="17">
        <f>O43/20</f>
        <v>0</v>
      </c>
      <c r="P44" s="18">
        <f>P43/20</f>
        <v>0.55000000000000004</v>
      </c>
      <c r="Q44" s="19">
        <f>Q43/20</f>
        <v>0.45</v>
      </c>
      <c r="R44" s="339"/>
      <c r="S44" s="336"/>
    </row>
    <row r="45" spans="1:19" ht="20.100000000000001" customHeight="1">
      <c r="A45" s="336"/>
      <c r="B45" s="330" t="s">
        <v>46</v>
      </c>
      <c r="C45" s="37">
        <v>4</v>
      </c>
      <c r="D45" s="38">
        <v>13</v>
      </c>
      <c r="E45" s="39">
        <v>13</v>
      </c>
      <c r="F45" s="338">
        <f>(C45-E45)/30*100</f>
        <v>-30</v>
      </c>
      <c r="G45" s="336"/>
      <c r="H45" s="8"/>
      <c r="I45" s="37">
        <v>4</v>
      </c>
      <c r="J45" s="38">
        <v>13</v>
      </c>
      <c r="K45" s="39">
        <v>13</v>
      </c>
      <c r="L45" s="338">
        <f>(I45-K45)/30*100</f>
        <v>-30</v>
      </c>
      <c r="M45" s="336"/>
      <c r="N45" s="8"/>
      <c r="O45" s="37">
        <v>2</v>
      </c>
      <c r="P45" s="38">
        <v>17</v>
      </c>
      <c r="Q45" s="39">
        <v>11</v>
      </c>
      <c r="R45" s="338">
        <f>(O45-Q45)/30*100</f>
        <v>-30</v>
      </c>
      <c r="S45" s="336"/>
    </row>
    <row r="46" spans="1:19" ht="20.100000000000001" customHeight="1">
      <c r="A46" s="337"/>
      <c r="B46" s="337"/>
      <c r="C46" s="17">
        <f>C45/30</f>
        <v>0.13333333333333333</v>
      </c>
      <c r="D46" s="18">
        <f>D45/30</f>
        <v>0.43333333333333335</v>
      </c>
      <c r="E46" s="19">
        <f>E45/30</f>
        <v>0.43333333333333335</v>
      </c>
      <c r="F46" s="339"/>
      <c r="G46" s="337"/>
      <c r="H46" s="8"/>
      <c r="I46" s="17">
        <f>I45/30</f>
        <v>0.13333333333333333</v>
      </c>
      <c r="J46" s="18">
        <f>J45/30</f>
        <v>0.43333333333333335</v>
      </c>
      <c r="K46" s="19">
        <f>K45/30</f>
        <v>0.43333333333333335</v>
      </c>
      <c r="L46" s="339"/>
      <c r="M46" s="337"/>
      <c r="N46" s="8"/>
      <c r="O46" s="17">
        <f>O45/30</f>
        <v>6.6666666666666666E-2</v>
      </c>
      <c r="P46" s="18">
        <f>P45/30</f>
        <v>0.56666666666666665</v>
      </c>
      <c r="Q46" s="19">
        <f>Q45/30</f>
        <v>0.36666666666666664</v>
      </c>
      <c r="R46" s="339"/>
      <c r="S46" s="337"/>
    </row>
    <row r="47" spans="1:19" ht="20.100000000000001" customHeight="1">
      <c r="A47" s="330" t="s">
        <v>15</v>
      </c>
      <c r="B47" s="330" t="s">
        <v>47</v>
      </c>
      <c r="C47" s="5">
        <v>6</v>
      </c>
      <c r="D47" s="6">
        <v>11</v>
      </c>
      <c r="E47" s="7">
        <v>3</v>
      </c>
      <c r="F47" s="338">
        <f>(C47-E47)/20*100</f>
        <v>15</v>
      </c>
      <c r="G47" s="338">
        <f>((C47+C49)-(E47+E49))/50*100</f>
        <v>14.000000000000002</v>
      </c>
      <c r="I47" s="5">
        <v>4</v>
      </c>
      <c r="J47" s="6">
        <v>10</v>
      </c>
      <c r="K47" s="7">
        <v>6</v>
      </c>
      <c r="L47" s="338">
        <f>(I47-K47)/20*100</f>
        <v>-10</v>
      </c>
      <c r="M47" s="338">
        <f>((I47+I49)-(K47+K49))/50*100</f>
        <v>-10</v>
      </c>
      <c r="O47" s="5">
        <v>5</v>
      </c>
      <c r="P47" s="6">
        <v>10</v>
      </c>
      <c r="Q47" s="7">
        <v>5</v>
      </c>
      <c r="R47" s="338">
        <f>(O47-Q47)/20*100</f>
        <v>0</v>
      </c>
      <c r="S47" s="338">
        <f>((O47+O49)-(Q47+Q49))/50*100</f>
        <v>0</v>
      </c>
    </row>
    <row r="48" spans="1:19" ht="20.100000000000001" customHeight="1">
      <c r="A48" s="335"/>
      <c r="B48" s="337"/>
      <c r="C48" s="17">
        <f>C47/20</f>
        <v>0.3</v>
      </c>
      <c r="D48" s="18">
        <f>D47/20</f>
        <v>0.55000000000000004</v>
      </c>
      <c r="E48" s="19">
        <f>E47/20</f>
        <v>0.15</v>
      </c>
      <c r="F48" s="339"/>
      <c r="G48" s="336"/>
      <c r="H48" s="8"/>
      <c r="I48" s="17">
        <f>I47/20</f>
        <v>0.2</v>
      </c>
      <c r="J48" s="18">
        <f>J47/20</f>
        <v>0.5</v>
      </c>
      <c r="K48" s="19">
        <f>K47/20</f>
        <v>0.3</v>
      </c>
      <c r="L48" s="339"/>
      <c r="M48" s="336"/>
      <c r="N48" s="8"/>
      <c r="O48" s="17">
        <f>O47/20</f>
        <v>0.25</v>
      </c>
      <c r="P48" s="18">
        <f>P47/20</f>
        <v>0.5</v>
      </c>
      <c r="Q48" s="19">
        <f>Q47/20</f>
        <v>0.25</v>
      </c>
      <c r="R48" s="339"/>
      <c r="S48" s="336"/>
    </row>
    <row r="49" spans="1:19" ht="20.100000000000001" customHeight="1">
      <c r="A49" s="336"/>
      <c r="B49" s="330" t="s">
        <v>46</v>
      </c>
      <c r="C49" s="37">
        <v>10</v>
      </c>
      <c r="D49" s="38">
        <v>14</v>
      </c>
      <c r="E49" s="39">
        <v>6</v>
      </c>
      <c r="F49" s="338">
        <f>(C49-E49)/30*100</f>
        <v>13.333333333333334</v>
      </c>
      <c r="G49" s="336"/>
      <c r="H49" s="8"/>
      <c r="I49" s="37">
        <v>3</v>
      </c>
      <c r="J49" s="38">
        <v>21</v>
      </c>
      <c r="K49" s="39">
        <v>6</v>
      </c>
      <c r="L49" s="338">
        <f>(I49-K49)/30*100</f>
        <v>-10</v>
      </c>
      <c r="M49" s="336"/>
      <c r="N49" s="8"/>
      <c r="O49" s="37">
        <v>6</v>
      </c>
      <c r="P49" s="38">
        <v>18</v>
      </c>
      <c r="Q49" s="39">
        <v>6</v>
      </c>
      <c r="R49" s="338">
        <f>(O49-Q49)/30*100</f>
        <v>0</v>
      </c>
      <c r="S49" s="336"/>
    </row>
    <row r="50" spans="1:19" ht="20.100000000000001" customHeight="1">
      <c r="A50" s="337"/>
      <c r="B50" s="337"/>
      <c r="C50" s="17">
        <f>C49/30</f>
        <v>0.33333333333333331</v>
      </c>
      <c r="D50" s="18">
        <f>D49/30</f>
        <v>0.46666666666666667</v>
      </c>
      <c r="E50" s="19">
        <f>E49/30</f>
        <v>0.2</v>
      </c>
      <c r="F50" s="339"/>
      <c r="G50" s="337"/>
      <c r="H50" s="8"/>
      <c r="I50" s="17">
        <f>I49/30</f>
        <v>0.1</v>
      </c>
      <c r="J50" s="18">
        <f>J49/30</f>
        <v>0.7</v>
      </c>
      <c r="K50" s="19">
        <f>K49/30</f>
        <v>0.2</v>
      </c>
      <c r="L50" s="339"/>
      <c r="M50" s="337"/>
      <c r="N50" s="8"/>
      <c r="O50" s="17">
        <f>O49/30</f>
        <v>0.2</v>
      </c>
      <c r="P50" s="18">
        <f>P49/30</f>
        <v>0.6</v>
      </c>
      <c r="Q50" s="19">
        <f>Q49/30</f>
        <v>0.2</v>
      </c>
      <c r="R50" s="339"/>
      <c r="S50" s="337"/>
    </row>
    <row r="51" spans="1:19" ht="20.100000000000001" customHeight="1">
      <c r="A51" s="330" t="s">
        <v>16</v>
      </c>
      <c r="B51" s="330" t="s">
        <v>47</v>
      </c>
      <c r="C51" s="5">
        <v>6</v>
      </c>
      <c r="D51" s="6">
        <v>12</v>
      </c>
      <c r="E51" s="7">
        <v>2</v>
      </c>
      <c r="F51" s="338">
        <f>(C51-E51)/20*100</f>
        <v>20</v>
      </c>
      <c r="G51" s="338">
        <f>((C51+C53)-(E51+E53))/50*100</f>
        <v>6</v>
      </c>
      <c r="I51" s="5">
        <v>3</v>
      </c>
      <c r="J51" s="6">
        <v>14</v>
      </c>
      <c r="K51" s="7">
        <v>3</v>
      </c>
      <c r="L51" s="338">
        <f>(I51-K51)/20*100</f>
        <v>0</v>
      </c>
      <c r="M51" s="338">
        <f>((I51+I53)-(K51+K53))/50*100</f>
        <v>-10</v>
      </c>
      <c r="O51" s="5">
        <v>2</v>
      </c>
      <c r="P51" s="6">
        <v>15</v>
      </c>
      <c r="Q51" s="7">
        <v>3</v>
      </c>
      <c r="R51" s="338">
        <f>(O51-Q51)/20*100</f>
        <v>-5</v>
      </c>
      <c r="S51" s="338">
        <f>((O51+O53)-(Q51+Q53))/50*100</f>
        <v>-16</v>
      </c>
    </row>
    <row r="52" spans="1:19" ht="20.100000000000001" customHeight="1">
      <c r="A52" s="335"/>
      <c r="B52" s="337"/>
      <c r="C52" s="17">
        <f>C51/20</f>
        <v>0.3</v>
      </c>
      <c r="D52" s="18">
        <f>D51/20</f>
        <v>0.6</v>
      </c>
      <c r="E52" s="19">
        <f>E51/20</f>
        <v>0.1</v>
      </c>
      <c r="F52" s="339"/>
      <c r="G52" s="336"/>
      <c r="H52" s="8"/>
      <c r="I52" s="17">
        <f>I51/20</f>
        <v>0.15</v>
      </c>
      <c r="J52" s="18">
        <f>J51/20</f>
        <v>0.7</v>
      </c>
      <c r="K52" s="19">
        <f>K51/20</f>
        <v>0.15</v>
      </c>
      <c r="L52" s="339"/>
      <c r="M52" s="336"/>
      <c r="N52" s="8"/>
      <c r="O52" s="17">
        <f>O51/20</f>
        <v>0.1</v>
      </c>
      <c r="P52" s="18">
        <f>P51/20</f>
        <v>0.75</v>
      </c>
      <c r="Q52" s="19">
        <f>Q51/20</f>
        <v>0.15</v>
      </c>
      <c r="R52" s="339"/>
      <c r="S52" s="336"/>
    </row>
    <row r="53" spans="1:19" ht="20.100000000000001" customHeight="1">
      <c r="A53" s="336"/>
      <c r="B53" s="330" t="s">
        <v>46</v>
      </c>
      <c r="C53" s="37">
        <v>7</v>
      </c>
      <c r="D53" s="38">
        <v>15</v>
      </c>
      <c r="E53" s="39">
        <v>8</v>
      </c>
      <c r="F53" s="338">
        <f>(C53-E53)/30*100</f>
        <v>-3.3333333333333335</v>
      </c>
      <c r="G53" s="336"/>
      <c r="H53" s="8"/>
      <c r="I53" s="37">
        <v>3</v>
      </c>
      <c r="J53" s="38">
        <v>19</v>
      </c>
      <c r="K53" s="39">
        <v>8</v>
      </c>
      <c r="L53" s="338">
        <f>(I53-K53)/30*100</f>
        <v>-16.666666666666664</v>
      </c>
      <c r="M53" s="336"/>
      <c r="N53" s="8"/>
      <c r="O53" s="37">
        <v>3</v>
      </c>
      <c r="P53" s="38">
        <v>17</v>
      </c>
      <c r="Q53" s="39">
        <v>10</v>
      </c>
      <c r="R53" s="338">
        <f>(O53-Q53)/30*100</f>
        <v>-23.333333333333332</v>
      </c>
      <c r="S53" s="336"/>
    </row>
    <row r="54" spans="1:19" ht="20.100000000000001" customHeight="1">
      <c r="A54" s="337"/>
      <c r="B54" s="337"/>
      <c r="C54" s="17">
        <f>C53/30</f>
        <v>0.23333333333333334</v>
      </c>
      <c r="D54" s="18">
        <f>D53/30</f>
        <v>0.5</v>
      </c>
      <c r="E54" s="19">
        <f>E53/30</f>
        <v>0.26666666666666666</v>
      </c>
      <c r="F54" s="339"/>
      <c r="G54" s="337"/>
      <c r="H54" s="8"/>
      <c r="I54" s="17">
        <f>I53/30</f>
        <v>0.1</v>
      </c>
      <c r="J54" s="18">
        <f>J53/30</f>
        <v>0.6333333333333333</v>
      </c>
      <c r="K54" s="19">
        <f>K53/30</f>
        <v>0.26666666666666666</v>
      </c>
      <c r="L54" s="339"/>
      <c r="M54" s="337"/>
      <c r="N54" s="8"/>
      <c r="O54" s="17">
        <f>O53/30</f>
        <v>0.1</v>
      </c>
      <c r="P54" s="18">
        <f>P53/30</f>
        <v>0.56666666666666665</v>
      </c>
      <c r="Q54" s="19">
        <f>Q53/30</f>
        <v>0.33333333333333331</v>
      </c>
      <c r="R54" s="339"/>
      <c r="S54" s="337"/>
    </row>
    <row r="55" spans="1:19" ht="20.100000000000001" customHeight="1">
      <c r="A55" s="330" t="s">
        <v>17</v>
      </c>
      <c r="B55" s="330" t="s">
        <v>47</v>
      </c>
      <c r="C55" s="5">
        <v>5</v>
      </c>
      <c r="D55" s="6">
        <v>10</v>
      </c>
      <c r="E55" s="7">
        <v>5</v>
      </c>
      <c r="F55" s="338">
        <f>(C55-E55)/20*100</f>
        <v>0</v>
      </c>
      <c r="G55" s="338">
        <f>((C55+C57)-(E55+E57))/50*100</f>
        <v>2</v>
      </c>
      <c r="I55" s="5">
        <v>1</v>
      </c>
      <c r="J55" s="6">
        <v>11</v>
      </c>
      <c r="K55" s="7">
        <v>8</v>
      </c>
      <c r="L55" s="338">
        <f>(I55-K55)/20*100</f>
        <v>-35</v>
      </c>
      <c r="M55" s="338">
        <f>((I55+I57)-(K55+K57))/50*100</f>
        <v>-20</v>
      </c>
      <c r="O55" s="5">
        <v>3</v>
      </c>
      <c r="P55" s="6">
        <v>10</v>
      </c>
      <c r="Q55" s="7">
        <v>7</v>
      </c>
      <c r="R55" s="338">
        <f>(O55-Q55)/20*100</f>
        <v>-20</v>
      </c>
      <c r="S55" s="338">
        <f>((O55+O57)-(Q55+Q57))/50*100</f>
        <v>-26</v>
      </c>
    </row>
    <row r="56" spans="1:19" ht="20.100000000000001" customHeight="1">
      <c r="A56" s="335"/>
      <c r="B56" s="337"/>
      <c r="C56" s="17">
        <f>C55/20</f>
        <v>0.25</v>
      </c>
      <c r="D56" s="18">
        <f>D55/20</f>
        <v>0.5</v>
      </c>
      <c r="E56" s="19">
        <f>E55/20</f>
        <v>0.25</v>
      </c>
      <c r="F56" s="339"/>
      <c r="G56" s="336"/>
      <c r="H56" s="8"/>
      <c r="I56" s="17">
        <f>I55/20</f>
        <v>0.05</v>
      </c>
      <c r="J56" s="18">
        <f>J55/20</f>
        <v>0.55000000000000004</v>
      </c>
      <c r="K56" s="19">
        <f>K55/20</f>
        <v>0.4</v>
      </c>
      <c r="L56" s="339"/>
      <c r="M56" s="336"/>
      <c r="N56" s="8"/>
      <c r="O56" s="17">
        <f>O55/20</f>
        <v>0.15</v>
      </c>
      <c r="P56" s="18">
        <f>P55/20</f>
        <v>0.5</v>
      </c>
      <c r="Q56" s="19">
        <f>Q55/20</f>
        <v>0.35</v>
      </c>
      <c r="R56" s="339"/>
      <c r="S56" s="336"/>
    </row>
    <row r="57" spans="1:19" ht="20.100000000000001" customHeight="1">
      <c r="A57" s="336"/>
      <c r="B57" s="330" t="s">
        <v>46</v>
      </c>
      <c r="C57" s="37">
        <v>9</v>
      </c>
      <c r="D57" s="38">
        <v>13</v>
      </c>
      <c r="E57" s="39">
        <v>8</v>
      </c>
      <c r="F57" s="338">
        <f>(C57-E57)/30*100</f>
        <v>3.3333333333333335</v>
      </c>
      <c r="G57" s="336"/>
      <c r="H57" s="8"/>
      <c r="I57" s="37">
        <v>3</v>
      </c>
      <c r="J57" s="38">
        <v>21</v>
      </c>
      <c r="K57" s="39">
        <v>6</v>
      </c>
      <c r="L57" s="338">
        <f>(I57-K57)/30*100</f>
        <v>-10</v>
      </c>
      <c r="M57" s="336"/>
      <c r="N57" s="8"/>
      <c r="O57" s="37">
        <v>2</v>
      </c>
      <c r="P57" s="38">
        <v>17</v>
      </c>
      <c r="Q57" s="39">
        <v>11</v>
      </c>
      <c r="R57" s="338">
        <f>(O57-Q57)/30*100</f>
        <v>-30</v>
      </c>
      <c r="S57" s="336"/>
    </row>
    <row r="58" spans="1:19" ht="20.100000000000001" customHeight="1">
      <c r="A58" s="337"/>
      <c r="B58" s="337"/>
      <c r="C58" s="17">
        <f>C57/30</f>
        <v>0.3</v>
      </c>
      <c r="D58" s="18">
        <f>D57/30</f>
        <v>0.43333333333333335</v>
      </c>
      <c r="E58" s="19">
        <f>E57/30</f>
        <v>0.26666666666666666</v>
      </c>
      <c r="F58" s="339"/>
      <c r="G58" s="337"/>
      <c r="H58" s="8"/>
      <c r="I58" s="17">
        <f>I57/30</f>
        <v>0.1</v>
      </c>
      <c r="J58" s="18">
        <f>J57/30</f>
        <v>0.7</v>
      </c>
      <c r="K58" s="19">
        <f>K57/30</f>
        <v>0.2</v>
      </c>
      <c r="L58" s="339"/>
      <c r="M58" s="337"/>
      <c r="N58" s="8"/>
      <c r="O58" s="17">
        <f>O57/30</f>
        <v>6.6666666666666666E-2</v>
      </c>
      <c r="P58" s="18">
        <f>P57/30</f>
        <v>0.56666666666666665</v>
      </c>
      <c r="Q58" s="19">
        <f>Q57/30</f>
        <v>0.36666666666666664</v>
      </c>
      <c r="R58" s="339"/>
      <c r="S58" s="337"/>
    </row>
    <row r="59" spans="1:19" ht="20.100000000000001" customHeight="1">
      <c r="A59" s="330" t="s">
        <v>18</v>
      </c>
      <c r="B59" s="330" t="s">
        <v>47</v>
      </c>
      <c r="C59" s="5">
        <v>4</v>
      </c>
      <c r="D59" s="6">
        <v>11</v>
      </c>
      <c r="E59" s="7">
        <v>5</v>
      </c>
      <c r="F59" s="338">
        <f>(C59-E59)/20*100</f>
        <v>-5</v>
      </c>
      <c r="G59" s="338">
        <f>((C59+C61)-(E59+E61))/50*100</f>
        <v>-12</v>
      </c>
      <c r="I59" s="5">
        <v>3</v>
      </c>
      <c r="J59" s="6">
        <v>10</v>
      </c>
      <c r="K59" s="7">
        <v>7</v>
      </c>
      <c r="L59" s="338">
        <f>(I59-K59)/20*100</f>
        <v>-20</v>
      </c>
      <c r="M59" s="338">
        <f>((I59+I61)-(K59+K61))/50*100</f>
        <v>-24</v>
      </c>
      <c r="O59" s="5">
        <v>3</v>
      </c>
      <c r="P59" s="6">
        <v>11</v>
      </c>
      <c r="Q59" s="7">
        <v>6</v>
      </c>
      <c r="R59" s="338">
        <f>(O59-Q59)/20*100</f>
        <v>-15</v>
      </c>
      <c r="S59" s="338">
        <f>((O59+O61)-(Q59+Q61))/50*100</f>
        <v>-26</v>
      </c>
    </row>
    <row r="60" spans="1:19" ht="20.100000000000001" customHeight="1">
      <c r="A60" s="335"/>
      <c r="B60" s="337"/>
      <c r="C60" s="17">
        <f>C59/20</f>
        <v>0.2</v>
      </c>
      <c r="D60" s="18">
        <f>D59/20</f>
        <v>0.55000000000000004</v>
      </c>
      <c r="E60" s="19">
        <f>E59/20</f>
        <v>0.25</v>
      </c>
      <c r="F60" s="339"/>
      <c r="G60" s="336"/>
      <c r="H60" s="8"/>
      <c r="I60" s="17">
        <f>I59/20</f>
        <v>0.15</v>
      </c>
      <c r="J60" s="18">
        <f>J59/20</f>
        <v>0.5</v>
      </c>
      <c r="K60" s="19">
        <f>K59/20</f>
        <v>0.35</v>
      </c>
      <c r="L60" s="339"/>
      <c r="M60" s="336"/>
      <c r="N60" s="8"/>
      <c r="O60" s="17">
        <f>O59/20</f>
        <v>0.15</v>
      </c>
      <c r="P60" s="18">
        <f>P59/20</f>
        <v>0.55000000000000004</v>
      </c>
      <c r="Q60" s="19">
        <f>Q59/20</f>
        <v>0.3</v>
      </c>
      <c r="R60" s="339"/>
      <c r="S60" s="336"/>
    </row>
    <row r="61" spans="1:19" ht="20.100000000000001" customHeight="1">
      <c r="A61" s="336"/>
      <c r="B61" s="330" t="s">
        <v>46</v>
      </c>
      <c r="C61" s="37">
        <v>6</v>
      </c>
      <c r="D61" s="38">
        <v>13</v>
      </c>
      <c r="E61" s="39">
        <v>11</v>
      </c>
      <c r="F61" s="338">
        <f>(C61-E61)/30*100</f>
        <v>-16.666666666666664</v>
      </c>
      <c r="G61" s="336"/>
      <c r="H61" s="8"/>
      <c r="I61" s="37">
        <v>2</v>
      </c>
      <c r="J61" s="38">
        <v>18</v>
      </c>
      <c r="K61" s="39">
        <v>10</v>
      </c>
      <c r="L61" s="338">
        <f>(I61-K61)/30*100</f>
        <v>-26.666666666666668</v>
      </c>
      <c r="M61" s="336"/>
      <c r="N61" s="8"/>
      <c r="O61" s="37">
        <v>2</v>
      </c>
      <c r="P61" s="38">
        <v>16</v>
      </c>
      <c r="Q61" s="39">
        <v>12</v>
      </c>
      <c r="R61" s="338">
        <f>(O61-Q61)/30*100</f>
        <v>-33.333333333333329</v>
      </c>
      <c r="S61" s="336"/>
    </row>
    <row r="62" spans="1:19" ht="20.100000000000001" customHeight="1">
      <c r="A62" s="337"/>
      <c r="B62" s="337"/>
      <c r="C62" s="17">
        <f>C61/30</f>
        <v>0.2</v>
      </c>
      <c r="D62" s="18">
        <f>D61/30</f>
        <v>0.43333333333333335</v>
      </c>
      <c r="E62" s="19">
        <f>E61/30</f>
        <v>0.36666666666666664</v>
      </c>
      <c r="F62" s="339"/>
      <c r="G62" s="337"/>
      <c r="H62" s="8"/>
      <c r="I62" s="17">
        <f>I61/30</f>
        <v>6.6666666666666666E-2</v>
      </c>
      <c r="J62" s="18">
        <f>J61/30</f>
        <v>0.6</v>
      </c>
      <c r="K62" s="19">
        <f>K61/30</f>
        <v>0.33333333333333331</v>
      </c>
      <c r="L62" s="339"/>
      <c r="M62" s="337"/>
      <c r="N62" s="8"/>
      <c r="O62" s="17">
        <f>O61/30</f>
        <v>6.6666666666666666E-2</v>
      </c>
      <c r="P62" s="18">
        <f>P61/30</f>
        <v>0.53333333333333333</v>
      </c>
      <c r="Q62" s="19">
        <f>Q61/30</f>
        <v>0.4</v>
      </c>
      <c r="R62" s="339"/>
      <c r="S62" s="337"/>
    </row>
    <row r="63" spans="1:19" ht="20.100000000000001" customHeight="1">
      <c r="A63" s="330" t="s">
        <v>19</v>
      </c>
      <c r="B63" s="330" t="s">
        <v>47</v>
      </c>
      <c r="C63" s="5">
        <v>5</v>
      </c>
      <c r="D63" s="6">
        <v>11</v>
      </c>
      <c r="E63" s="7">
        <v>4</v>
      </c>
      <c r="F63" s="338">
        <f>(C63-E63)/20*100</f>
        <v>5</v>
      </c>
      <c r="G63" s="338">
        <f>((C63+C65)-(E63+E65))/50*100</f>
        <v>-18</v>
      </c>
      <c r="I63" s="5">
        <v>1</v>
      </c>
      <c r="J63" s="6">
        <v>15</v>
      </c>
      <c r="K63" s="7">
        <v>4</v>
      </c>
      <c r="L63" s="338">
        <f>(I63-K63)/20*100</f>
        <v>-15</v>
      </c>
      <c r="M63" s="338">
        <f>((I63+I65)-(K63+K65))/50*100</f>
        <v>-20</v>
      </c>
      <c r="O63" s="5">
        <v>2</v>
      </c>
      <c r="P63" s="6">
        <v>12</v>
      </c>
      <c r="Q63" s="7">
        <v>6</v>
      </c>
      <c r="R63" s="338">
        <f>(O63-Q63)/20*100</f>
        <v>-20</v>
      </c>
      <c r="S63" s="338">
        <f>((O63+O65)-(Q63+Q65))/50*100</f>
        <v>-30</v>
      </c>
    </row>
    <row r="64" spans="1:19" ht="20.100000000000001" customHeight="1">
      <c r="A64" s="335"/>
      <c r="B64" s="337"/>
      <c r="C64" s="17">
        <f>C63/20</f>
        <v>0.25</v>
      </c>
      <c r="D64" s="18">
        <f>D63/20</f>
        <v>0.55000000000000004</v>
      </c>
      <c r="E64" s="19">
        <f>E63/20</f>
        <v>0.2</v>
      </c>
      <c r="F64" s="339"/>
      <c r="G64" s="336"/>
      <c r="H64" s="8"/>
      <c r="I64" s="17">
        <f>I63/20</f>
        <v>0.05</v>
      </c>
      <c r="J64" s="18">
        <f>J63/20</f>
        <v>0.75</v>
      </c>
      <c r="K64" s="19">
        <f>K63/20</f>
        <v>0.2</v>
      </c>
      <c r="L64" s="339"/>
      <c r="M64" s="336"/>
      <c r="N64" s="8"/>
      <c r="O64" s="17">
        <f>O63/20</f>
        <v>0.1</v>
      </c>
      <c r="P64" s="18">
        <f>P63/20</f>
        <v>0.6</v>
      </c>
      <c r="Q64" s="19">
        <f>Q63/20</f>
        <v>0.3</v>
      </c>
      <c r="R64" s="339"/>
      <c r="S64" s="336"/>
    </row>
    <row r="65" spans="1:19" ht="20.100000000000001" customHeight="1">
      <c r="A65" s="336"/>
      <c r="B65" s="330" t="s">
        <v>46</v>
      </c>
      <c r="C65" s="37">
        <v>4</v>
      </c>
      <c r="D65" s="38">
        <v>12</v>
      </c>
      <c r="E65" s="39">
        <v>14</v>
      </c>
      <c r="F65" s="338">
        <f>(C65-E65)/30*100</f>
        <v>-33.333333333333329</v>
      </c>
      <c r="G65" s="336"/>
      <c r="H65" s="8"/>
      <c r="I65" s="37">
        <v>4</v>
      </c>
      <c r="J65" s="38">
        <v>15</v>
      </c>
      <c r="K65" s="39">
        <v>11</v>
      </c>
      <c r="L65" s="338">
        <f>(I65-K65)/30*100</f>
        <v>-23.333333333333332</v>
      </c>
      <c r="M65" s="336"/>
      <c r="N65" s="8"/>
      <c r="O65" s="37">
        <v>1</v>
      </c>
      <c r="P65" s="38">
        <v>17</v>
      </c>
      <c r="Q65" s="39">
        <v>12</v>
      </c>
      <c r="R65" s="338">
        <f>(O65-Q65)/30*100</f>
        <v>-36.666666666666664</v>
      </c>
      <c r="S65" s="336"/>
    </row>
    <row r="66" spans="1:19" ht="20.100000000000001" customHeight="1">
      <c r="A66" s="337"/>
      <c r="B66" s="337"/>
      <c r="C66" s="17">
        <f>C65/30</f>
        <v>0.13333333333333333</v>
      </c>
      <c r="D66" s="18">
        <f>D65/30</f>
        <v>0.4</v>
      </c>
      <c r="E66" s="19">
        <f>E65/30</f>
        <v>0.46666666666666667</v>
      </c>
      <c r="F66" s="339"/>
      <c r="G66" s="337"/>
      <c r="H66" s="8"/>
      <c r="I66" s="17">
        <f>I65/30</f>
        <v>0.13333333333333333</v>
      </c>
      <c r="J66" s="18">
        <f>J65/30</f>
        <v>0.5</v>
      </c>
      <c r="K66" s="19">
        <f>K65/30</f>
        <v>0.36666666666666664</v>
      </c>
      <c r="L66" s="339"/>
      <c r="M66" s="337"/>
      <c r="N66" s="8"/>
      <c r="O66" s="17">
        <f>O65/30</f>
        <v>3.3333333333333333E-2</v>
      </c>
      <c r="P66" s="18">
        <f>P65/30</f>
        <v>0.56666666666666665</v>
      </c>
      <c r="Q66" s="19">
        <f>Q65/30</f>
        <v>0.4</v>
      </c>
      <c r="R66" s="339"/>
      <c r="S66" s="337"/>
    </row>
    <row r="67" spans="1:19" ht="20.100000000000001" customHeight="1">
      <c r="A67" s="330" t="s">
        <v>20</v>
      </c>
      <c r="B67" s="330" t="s">
        <v>47</v>
      </c>
      <c r="C67" s="5">
        <v>6</v>
      </c>
      <c r="D67" s="6">
        <v>7</v>
      </c>
      <c r="E67" s="7">
        <v>7</v>
      </c>
      <c r="F67" s="338">
        <f>(C67-E67)/20*100</f>
        <v>-5</v>
      </c>
      <c r="G67" s="338">
        <f>((C67+C69)-(E67+E69))/50*100</f>
        <v>-14.000000000000002</v>
      </c>
      <c r="I67" s="5">
        <v>2</v>
      </c>
      <c r="J67" s="6">
        <v>11</v>
      </c>
      <c r="K67" s="7">
        <v>7</v>
      </c>
      <c r="L67" s="338">
        <f>(I67-K67)/20*100</f>
        <v>-25</v>
      </c>
      <c r="M67" s="338">
        <f>((I67+I69)-(K67+K69))/50*100</f>
        <v>-30</v>
      </c>
      <c r="O67" s="5">
        <v>2</v>
      </c>
      <c r="P67" s="6">
        <v>11</v>
      </c>
      <c r="Q67" s="7">
        <v>7</v>
      </c>
      <c r="R67" s="338">
        <f>(O67-Q67)/20*100</f>
        <v>-25</v>
      </c>
      <c r="S67" s="338">
        <f>((O67+O69)-(Q67+Q69))/50*100</f>
        <v>-36</v>
      </c>
    </row>
    <row r="68" spans="1:19" ht="20.100000000000001" customHeight="1">
      <c r="A68" s="335"/>
      <c r="B68" s="337"/>
      <c r="C68" s="17">
        <f>C67/20</f>
        <v>0.3</v>
      </c>
      <c r="D68" s="18">
        <f>D67/20</f>
        <v>0.35</v>
      </c>
      <c r="E68" s="19">
        <f>E67/20</f>
        <v>0.35</v>
      </c>
      <c r="F68" s="339"/>
      <c r="G68" s="336"/>
      <c r="H68" s="8"/>
      <c r="I68" s="17">
        <f>I67/20</f>
        <v>0.1</v>
      </c>
      <c r="J68" s="18">
        <f>J67/20</f>
        <v>0.55000000000000004</v>
      </c>
      <c r="K68" s="19">
        <f>K67/20</f>
        <v>0.35</v>
      </c>
      <c r="L68" s="339"/>
      <c r="M68" s="336"/>
      <c r="N68" s="8"/>
      <c r="O68" s="17">
        <f>O67/20</f>
        <v>0.1</v>
      </c>
      <c r="P68" s="18">
        <f>P67/20</f>
        <v>0.55000000000000004</v>
      </c>
      <c r="Q68" s="19">
        <f>Q67/20</f>
        <v>0.35</v>
      </c>
      <c r="R68" s="339"/>
      <c r="S68" s="336"/>
    </row>
    <row r="69" spans="1:19" ht="20.100000000000001" customHeight="1">
      <c r="A69" s="336"/>
      <c r="B69" s="330" t="s">
        <v>46</v>
      </c>
      <c r="C69" s="37">
        <v>7</v>
      </c>
      <c r="D69" s="38">
        <v>10</v>
      </c>
      <c r="E69" s="39">
        <v>13</v>
      </c>
      <c r="F69" s="338">
        <f>(C69-E69)/30*100</f>
        <v>-20</v>
      </c>
      <c r="G69" s="336"/>
      <c r="H69" s="8"/>
      <c r="I69" s="37">
        <v>2</v>
      </c>
      <c r="J69" s="38">
        <v>16</v>
      </c>
      <c r="K69" s="39">
        <v>12</v>
      </c>
      <c r="L69" s="338">
        <f>(I69-K69)/30*100</f>
        <v>-33.333333333333329</v>
      </c>
      <c r="M69" s="336"/>
      <c r="N69" s="8"/>
      <c r="O69" s="37">
        <v>1</v>
      </c>
      <c r="P69" s="38">
        <v>15</v>
      </c>
      <c r="Q69" s="39">
        <v>14</v>
      </c>
      <c r="R69" s="338">
        <f>(O69-Q69)/30*100</f>
        <v>-43.333333333333336</v>
      </c>
      <c r="S69" s="336"/>
    </row>
    <row r="70" spans="1:19" ht="20.100000000000001" customHeight="1">
      <c r="A70" s="337"/>
      <c r="B70" s="337"/>
      <c r="C70" s="17">
        <f>C69/30</f>
        <v>0.23333333333333334</v>
      </c>
      <c r="D70" s="18">
        <f>D69/30</f>
        <v>0.33333333333333331</v>
      </c>
      <c r="E70" s="19">
        <f>E69/30</f>
        <v>0.43333333333333335</v>
      </c>
      <c r="F70" s="339"/>
      <c r="G70" s="337"/>
      <c r="H70" s="8"/>
      <c r="I70" s="17">
        <f>I69/30</f>
        <v>6.6666666666666666E-2</v>
      </c>
      <c r="J70" s="18">
        <f>J69/30</f>
        <v>0.53333333333333333</v>
      </c>
      <c r="K70" s="19">
        <f>K69/30</f>
        <v>0.4</v>
      </c>
      <c r="L70" s="339"/>
      <c r="M70" s="337"/>
      <c r="N70" s="8"/>
      <c r="O70" s="17">
        <f>O69/30</f>
        <v>3.3333333333333333E-2</v>
      </c>
      <c r="P70" s="18">
        <f>P69/30</f>
        <v>0.5</v>
      </c>
      <c r="Q70" s="19">
        <f>Q69/30</f>
        <v>0.46666666666666667</v>
      </c>
      <c r="R70" s="339"/>
      <c r="S70" s="337"/>
    </row>
    <row r="71" spans="1:19" ht="20.100000000000001" customHeight="1">
      <c r="A71" s="330" t="s">
        <v>21</v>
      </c>
      <c r="B71" s="330" t="s">
        <v>47</v>
      </c>
      <c r="C71" s="5">
        <v>0</v>
      </c>
      <c r="D71" s="6">
        <v>10</v>
      </c>
      <c r="E71" s="7">
        <v>10</v>
      </c>
      <c r="F71" s="338">
        <f>(C71-E71)/20*100</f>
        <v>-50</v>
      </c>
      <c r="G71" s="338">
        <f>((C71+C73)-(E71+E73))/50*100</f>
        <v>-44</v>
      </c>
      <c r="I71" s="5">
        <v>0</v>
      </c>
      <c r="J71" s="6">
        <v>11</v>
      </c>
      <c r="K71" s="7">
        <v>9</v>
      </c>
      <c r="L71" s="338">
        <f>(I71-K71)/20*100</f>
        <v>-45</v>
      </c>
      <c r="M71" s="338">
        <f>((I71+I73)-(K71+K73))/50*100</f>
        <v>-46</v>
      </c>
      <c r="O71" s="5">
        <v>0</v>
      </c>
      <c r="P71" s="6">
        <v>11</v>
      </c>
      <c r="Q71" s="7">
        <v>9</v>
      </c>
      <c r="R71" s="338">
        <f>(O71-Q71)/20*100</f>
        <v>-45</v>
      </c>
      <c r="S71" s="338">
        <f>((O71+O73)-(Q71+Q73))/50*100</f>
        <v>-46</v>
      </c>
    </row>
    <row r="72" spans="1:19" ht="20.100000000000001" customHeight="1">
      <c r="A72" s="335"/>
      <c r="B72" s="337"/>
      <c r="C72" s="17">
        <f>C71/20</f>
        <v>0</v>
      </c>
      <c r="D72" s="18">
        <f>D71/20</f>
        <v>0.5</v>
      </c>
      <c r="E72" s="19">
        <f>E71/20</f>
        <v>0.5</v>
      </c>
      <c r="F72" s="339"/>
      <c r="G72" s="336"/>
      <c r="H72" s="8"/>
      <c r="I72" s="17">
        <f>I71/20</f>
        <v>0</v>
      </c>
      <c r="J72" s="18">
        <f>J71/20</f>
        <v>0.55000000000000004</v>
      </c>
      <c r="K72" s="19">
        <f>K71/20</f>
        <v>0.45</v>
      </c>
      <c r="L72" s="339"/>
      <c r="M72" s="336"/>
      <c r="N72" s="8"/>
      <c r="O72" s="17">
        <f>O71/20</f>
        <v>0</v>
      </c>
      <c r="P72" s="18">
        <f>P71/20</f>
        <v>0.55000000000000004</v>
      </c>
      <c r="Q72" s="19">
        <f>Q71/20</f>
        <v>0.45</v>
      </c>
      <c r="R72" s="339"/>
      <c r="S72" s="336"/>
    </row>
    <row r="73" spans="1:19" ht="20.100000000000001" customHeight="1">
      <c r="A73" s="336"/>
      <c r="B73" s="330" t="s">
        <v>46</v>
      </c>
      <c r="C73" s="37">
        <v>4</v>
      </c>
      <c r="D73" s="38">
        <v>10</v>
      </c>
      <c r="E73" s="39">
        <v>16</v>
      </c>
      <c r="F73" s="338">
        <f>(C73-E73)/30*100</f>
        <v>-40</v>
      </c>
      <c r="G73" s="336"/>
      <c r="H73" s="8"/>
      <c r="I73" s="37">
        <v>0</v>
      </c>
      <c r="J73" s="38">
        <v>16</v>
      </c>
      <c r="K73" s="39">
        <v>14</v>
      </c>
      <c r="L73" s="338">
        <f>(I73-K73)/30*100</f>
        <v>-46.666666666666664</v>
      </c>
      <c r="M73" s="336"/>
      <c r="N73" s="8"/>
      <c r="O73" s="37">
        <v>2</v>
      </c>
      <c r="P73" s="38">
        <v>12</v>
      </c>
      <c r="Q73" s="39">
        <v>16</v>
      </c>
      <c r="R73" s="338">
        <f>(O73-Q73)/30*100</f>
        <v>-46.666666666666664</v>
      </c>
      <c r="S73" s="336"/>
    </row>
    <row r="74" spans="1:19" ht="20.100000000000001" customHeight="1">
      <c r="A74" s="337"/>
      <c r="B74" s="337"/>
      <c r="C74" s="17">
        <f>C73/30</f>
        <v>0.13333333333333333</v>
      </c>
      <c r="D74" s="18">
        <f>D73/30</f>
        <v>0.33333333333333331</v>
      </c>
      <c r="E74" s="19">
        <f>E73/30</f>
        <v>0.53333333333333333</v>
      </c>
      <c r="F74" s="339"/>
      <c r="G74" s="337"/>
      <c r="H74" s="8"/>
      <c r="I74" s="17">
        <f>I73/30</f>
        <v>0</v>
      </c>
      <c r="J74" s="18">
        <f>J73/30</f>
        <v>0.53333333333333333</v>
      </c>
      <c r="K74" s="19">
        <f>K73/30</f>
        <v>0.46666666666666667</v>
      </c>
      <c r="L74" s="339"/>
      <c r="M74" s="337"/>
      <c r="N74" s="8"/>
      <c r="O74" s="17">
        <f>O73/30</f>
        <v>6.6666666666666666E-2</v>
      </c>
      <c r="P74" s="18">
        <f>P73/30</f>
        <v>0.4</v>
      </c>
      <c r="Q74" s="19">
        <f>Q73/30</f>
        <v>0.53333333333333333</v>
      </c>
      <c r="R74" s="339"/>
      <c r="S74" s="337"/>
    </row>
    <row r="75" spans="1:19" ht="20.100000000000001" customHeight="1">
      <c r="A75" s="330" t="s">
        <v>22</v>
      </c>
      <c r="B75" s="330" t="s">
        <v>47</v>
      </c>
      <c r="C75" s="5">
        <v>2</v>
      </c>
      <c r="D75" s="6">
        <v>10</v>
      </c>
      <c r="E75" s="7">
        <v>8</v>
      </c>
      <c r="F75" s="338">
        <f>(C75-E75)/20*100</f>
        <v>-30</v>
      </c>
      <c r="G75" s="338">
        <f>((C75+C77)-(E75+E77))/50*100</f>
        <v>-18</v>
      </c>
      <c r="I75" s="5">
        <v>0</v>
      </c>
      <c r="J75" s="6">
        <v>11</v>
      </c>
      <c r="K75" s="7">
        <v>9</v>
      </c>
      <c r="L75" s="338">
        <f>(I75-K75)/20*100</f>
        <v>-45</v>
      </c>
      <c r="M75" s="338">
        <f>((I75+I77)-(K75+K77))/50*100</f>
        <v>-36</v>
      </c>
      <c r="O75" s="5">
        <v>0</v>
      </c>
      <c r="P75" s="6">
        <v>12</v>
      </c>
      <c r="Q75" s="7">
        <v>18</v>
      </c>
      <c r="R75" s="338">
        <f>(O75-Q75)/20*100</f>
        <v>-90</v>
      </c>
      <c r="S75" s="338">
        <f>((O75+O77)-(Q75+Q77))/50*100</f>
        <v>-60</v>
      </c>
    </row>
    <row r="76" spans="1:19" ht="20.100000000000001" customHeight="1">
      <c r="A76" s="335"/>
      <c r="B76" s="337"/>
      <c r="C76" s="17">
        <f>C75/20</f>
        <v>0.1</v>
      </c>
      <c r="D76" s="18">
        <f>D75/20</f>
        <v>0.5</v>
      </c>
      <c r="E76" s="19">
        <f>E75/20</f>
        <v>0.4</v>
      </c>
      <c r="F76" s="339"/>
      <c r="G76" s="336"/>
      <c r="H76" s="8"/>
      <c r="I76" s="17">
        <f>I75/20</f>
        <v>0</v>
      </c>
      <c r="J76" s="18">
        <f>J75/20</f>
        <v>0.55000000000000004</v>
      </c>
      <c r="K76" s="19">
        <f>K75/20</f>
        <v>0.45</v>
      </c>
      <c r="L76" s="339"/>
      <c r="M76" s="336"/>
      <c r="N76" s="8"/>
      <c r="O76" s="17">
        <f>O75/20</f>
        <v>0</v>
      </c>
      <c r="P76" s="18">
        <f>P75/20</f>
        <v>0.6</v>
      </c>
      <c r="Q76" s="19">
        <f>Q75/20</f>
        <v>0.9</v>
      </c>
      <c r="R76" s="339"/>
      <c r="S76" s="336"/>
    </row>
    <row r="77" spans="1:19" ht="20.100000000000001" customHeight="1">
      <c r="A77" s="336"/>
      <c r="B77" s="330" t="s">
        <v>46</v>
      </c>
      <c r="C77" s="37">
        <v>6</v>
      </c>
      <c r="D77" s="38">
        <v>15</v>
      </c>
      <c r="E77" s="39">
        <v>9</v>
      </c>
      <c r="F77" s="338">
        <f>(C77-E77)/30*100</f>
        <v>-10</v>
      </c>
      <c r="G77" s="336"/>
      <c r="H77" s="8"/>
      <c r="I77" s="37">
        <v>1</v>
      </c>
      <c r="J77" s="38">
        <v>19</v>
      </c>
      <c r="K77" s="39">
        <v>10</v>
      </c>
      <c r="L77" s="338">
        <f>(I77-K77)/30*100</f>
        <v>-30</v>
      </c>
      <c r="M77" s="336"/>
      <c r="N77" s="8"/>
      <c r="O77" s="37">
        <v>2</v>
      </c>
      <c r="P77" s="38">
        <v>14</v>
      </c>
      <c r="Q77" s="39">
        <v>14</v>
      </c>
      <c r="R77" s="338">
        <f>(O77-Q77)/30*100</f>
        <v>-40</v>
      </c>
      <c r="S77" s="336"/>
    </row>
    <row r="78" spans="1:19" ht="20.100000000000001" customHeight="1">
      <c r="A78" s="337"/>
      <c r="B78" s="337"/>
      <c r="C78" s="17">
        <f>C77/30</f>
        <v>0.2</v>
      </c>
      <c r="D78" s="18">
        <f>D77/30</f>
        <v>0.5</v>
      </c>
      <c r="E78" s="19">
        <f>E77/30</f>
        <v>0.3</v>
      </c>
      <c r="F78" s="339"/>
      <c r="G78" s="337"/>
      <c r="H78" s="8"/>
      <c r="I78" s="17">
        <f>I77/30</f>
        <v>3.3333333333333333E-2</v>
      </c>
      <c r="J78" s="18">
        <f>J77/30</f>
        <v>0.6333333333333333</v>
      </c>
      <c r="K78" s="19">
        <f>K77/30</f>
        <v>0.33333333333333331</v>
      </c>
      <c r="L78" s="339"/>
      <c r="M78" s="337"/>
      <c r="N78" s="8"/>
      <c r="O78" s="17">
        <f>O77/30</f>
        <v>6.6666666666666666E-2</v>
      </c>
      <c r="P78" s="18">
        <f>P77/30</f>
        <v>0.46666666666666667</v>
      </c>
      <c r="Q78" s="19">
        <f>Q77/30</f>
        <v>0.46666666666666667</v>
      </c>
      <c r="R78" s="339"/>
      <c r="S78" s="337"/>
    </row>
    <row r="79" spans="1:19" ht="20.100000000000001" customHeight="1">
      <c r="A79" s="330" t="s">
        <v>23</v>
      </c>
      <c r="B79" s="330" t="s">
        <v>47</v>
      </c>
      <c r="C79" s="5">
        <v>4</v>
      </c>
      <c r="D79" s="6">
        <v>6</v>
      </c>
      <c r="E79" s="7">
        <v>10</v>
      </c>
      <c r="F79" s="338">
        <f>(C79-E79)/20*100</f>
        <v>-30</v>
      </c>
      <c r="G79" s="338">
        <f>((C79+C81)-(E79+E81))/50*100</f>
        <v>-28.000000000000004</v>
      </c>
      <c r="I79" s="5">
        <v>0</v>
      </c>
      <c r="J79" s="6">
        <v>11</v>
      </c>
      <c r="K79" s="7">
        <v>9</v>
      </c>
      <c r="L79" s="338">
        <f>(I79-K79)/20*100</f>
        <v>-45</v>
      </c>
      <c r="M79" s="338">
        <f>((I79+I81)-(K79+K81))/50*100</f>
        <v>-42</v>
      </c>
      <c r="O79" s="5">
        <v>0</v>
      </c>
      <c r="P79" s="6">
        <v>11</v>
      </c>
      <c r="Q79" s="7">
        <v>9</v>
      </c>
      <c r="R79" s="338">
        <f>(O79-Q79)/20*100</f>
        <v>-45</v>
      </c>
      <c r="S79" s="338">
        <f>((O79+O81)-(Q79+Q81))/50*100</f>
        <v>-38</v>
      </c>
    </row>
    <row r="80" spans="1:19" ht="20.100000000000001" customHeight="1">
      <c r="A80" s="335"/>
      <c r="B80" s="337"/>
      <c r="C80" s="17">
        <f>C79/20</f>
        <v>0.2</v>
      </c>
      <c r="D80" s="18">
        <f>D79/20</f>
        <v>0.3</v>
      </c>
      <c r="E80" s="19">
        <f>E79/20</f>
        <v>0.5</v>
      </c>
      <c r="F80" s="339"/>
      <c r="G80" s="336"/>
      <c r="H80" s="8"/>
      <c r="I80" s="17">
        <f>I79/20</f>
        <v>0</v>
      </c>
      <c r="J80" s="18">
        <f>J79/20</f>
        <v>0.55000000000000004</v>
      </c>
      <c r="K80" s="19">
        <f>K79/20</f>
        <v>0.45</v>
      </c>
      <c r="L80" s="339"/>
      <c r="M80" s="336"/>
      <c r="N80" s="8"/>
      <c r="O80" s="17">
        <f>O79/20</f>
        <v>0</v>
      </c>
      <c r="P80" s="18">
        <f>P79/20</f>
        <v>0.55000000000000004</v>
      </c>
      <c r="Q80" s="19">
        <f>Q79/20</f>
        <v>0.45</v>
      </c>
      <c r="R80" s="339"/>
      <c r="S80" s="336"/>
    </row>
    <row r="81" spans="1:19" ht="20.100000000000001" customHeight="1">
      <c r="A81" s="336"/>
      <c r="B81" s="330" t="s">
        <v>46</v>
      </c>
      <c r="C81" s="37">
        <v>4</v>
      </c>
      <c r="D81" s="38">
        <v>14</v>
      </c>
      <c r="E81" s="39">
        <v>12</v>
      </c>
      <c r="F81" s="338">
        <f>(C81-E81)/30*100</f>
        <v>-26.666666666666668</v>
      </c>
      <c r="G81" s="336"/>
      <c r="H81" s="8"/>
      <c r="I81" s="37">
        <v>1</v>
      </c>
      <c r="J81" s="38">
        <v>16</v>
      </c>
      <c r="K81" s="39">
        <v>13</v>
      </c>
      <c r="L81" s="338">
        <f>(I81-K81)/30*100</f>
        <v>-40</v>
      </c>
      <c r="M81" s="336"/>
      <c r="N81" s="8"/>
      <c r="O81" s="37">
        <v>2</v>
      </c>
      <c r="P81" s="38">
        <v>16</v>
      </c>
      <c r="Q81" s="39">
        <v>12</v>
      </c>
      <c r="R81" s="338">
        <f>(O81-Q81)/30*100</f>
        <v>-33.333333333333329</v>
      </c>
      <c r="S81" s="336"/>
    </row>
    <row r="82" spans="1:19" ht="20.100000000000001" customHeight="1">
      <c r="A82" s="337"/>
      <c r="B82" s="337"/>
      <c r="C82" s="17">
        <f>C81/30</f>
        <v>0.13333333333333333</v>
      </c>
      <c r="D82" s="18">
        <f>D81/30</f>
        <v>0.46666666666666667</v>
      </c>
      <c r="E82" s="19">
        <f>E81/30</f>
        <v>0.4</v>
      </c>
      <c r="F82" s="339"/>
      <c r="G82" s="337"/>
      <c r="H82" s="8"/>
      <c r="I82" s="17">
        <f>I81/30</f>
        <v>3.3333333333333333E-2</v>
      </c>
      <c r="J82" s="18">
        <f>J81/30</f>
        <v>0.53333333333333333</v>
      </c>
      <c r="K82" s="19">
        <f>K81/30</f>
        <v>0.43333333333333335</v>
      </c>
      <c r="L82" s="339"/>
      <c r="M82" s="337"/>
      <c r="N82" s="8"/>
      <c r="O82" s="17">
        <f>O81/30</f>
        <v>6.6666666666666666E-2</v>
      </c>
      <c r="P82" s="18">
        <f>P81/30</f>
        <v>0.53333333333333333</v>
      </c>
      <c r="Q82" s="19">
        <f>Q81/30</f>
        <v>0.4</v>
      </c>
      <c r="R82" s="339"/>
      <c r="S82" s="337"/>
    </row>
    <row r="83" spans="1:19" ht="20.100000000000001" customHeight="1">
      <c r="A83" s="330" t="s">
        <v>24</v>
      </c>
      <c r="B83" s="330" t="s">
        <v>47</v>
      </c>
      <c r="C83" s="5">
        <v>2</v>
      </c>
      <c r="D83" s="6">
        <v>8</v>
      </c>
      <c r="E83" s="7">
        <v>10</v>
      </c>
      <c r="F83" s="338">
        <f>(C83-E83)/20*100</f>
        <v>-40</v>
      </c>
      <c r="G83" s="338">
        <f>((C83+C85)-(E83+E85))/50*100</f>
        <v>-28.000000000000004</v>
      </c>
      <c r="I83" s="5">
        <v>0</v>
      </c>
      <c r="J83" s="6">
        <v>10</v>
      </c>
      <c r="K83" s="7">
        <v>10</v>
      </c>
      <c r="L83" s="338">
        <f>(I83-K83)/20*100</f>
        <v>-50</v>
      </c>
      <c r="M83" s="338">
        <f>((I83+I85)-(K83+K85))/50*100</f>
        <v>-40</v>
      </c>
      <c r="O83" s="5">
        <v>1</v>
      </c>
      <c r="P83" s="6">
        <v>7</v>
      </c>
      <c r="Q83" s="7">
        <v>12</v>
      </c>
      <c r="R83" s="338">
        <f>(O83-Q83)/20*100</f>
        <v>-55.000000000000007</v>
      </c>
      <c r="S83" s="338">
        <f>((O83+O85)-(Q83+Q85))/50*100</f>
        <v>-44</v>
      </c>
    </row>
    <row r="84" spans="1:19" ht="20.100000000000001" customHeight="1">
      <c r="A84" s="335"/>
      <c r="B84" s="337"/>
      <c r="C84" s="17">
        <f>C83/20</f>
        <v>0.1</v>
      </c>
      <c r="D84" s="18">
        <f>D83/20</f>
        <v>0.4</v>
      </c>
      <c r="E84" s="19">
        <f>E83/20</f>
        <v>0.5</v>
      </c>
      <c r="F84" s="339"/>
      <c r="G84" s="336"/>
      <c r="H84" s="8"/>
      <c r="I84" s="17">
        <f>I83/20</f>
        <v>0</v>
      </c>
      <c r="J84" s="18">
        <f>J83/20</f>
        <v>0.5</v>
      </c>
      <c r="K84" s="19">
        <f>K83/20</f>
        <v>0.5</v>
      </c>
      <c r="L84" s="339"/>
      <c r="M84" s="336"/>
      <c r="N84" s="8"/>
      <c r="O84" s="17">
        <f>O83/20</f>
        <v>0.05</v>
      </c>
      <c r="P84" s="18">
        <f>P83/20</f>
        <v>0.35</v>
      </c>
      <c r="Q84" s="19">
        <f>Q83/20</f>
        <v>0.6</v>
      </c>
      <c r="R84" s="339"/>
      <c r="S84" s="336"/>
    </row>
    <row r="85" spans="1:19" ht="20.100000000000001" customHeight="1">
      <c r="A85" s="336"/>
      <c r="B85" s="330" t="s">
        <v>46</v>
      </c>
      <c r="C85" s="37">
        <v>6</v>
      </c>
      <c r="D85" s="38">
        <v>12</v>
      </c>
      <c r="E85" s="39">
        <v>12</v>
      </c>
      <c r="F85" s="338">
        <f>(C85-E85)/30*100</f>
        <v>-20</v>
      </c>
      <c r="G85" s="336"/>
      <c r="H85" s="8"/>
      <c r="I85" s="37">
        <v>2</v>
      </c>
      <c r="J85" s="38">
        <v>16</v>
      </c>
      <c r="K85" s="39">
        <v>12</v>
      </c>
      <c r="L85" s="338">
        <f>(I85-K85)/30*100</f>
        <v>-33.333333333333329</v>
      </c>
      <c r="M85" s="336"/>
      <c r="N85" s="8"/>
      <c r="O85" s="37">
        <v>2</v>
      </c>
      <c r="P85" s="38">
        <v>15</v>
      </c>
      <c r="Q85" s="39">
        <v>13</v>
      </c>
      <c r="R85" s="338">
        <f>(O85-Q85)/30*100</f>
        <v>-36.666666666666664</v>
      </c>
      <c r="S85" s="336"/>
    </row>
    <row r="86" spans="1:19" ht="20.100000000000001" customHeight="1">
      <c r="A86" s="337"/>
      <c r="B86" s="337"/>
      <c r="C86" s="17">
        <f>C85/30</f>
        <v>0.2</v>
      </c>
      <c r="D86" s="18">
        <f>D85/30</f>
        <v>0.4</v>
      </c>
      <c r="E86" s="19">
        <f>E85/30</f>
        <v>0.4</v>
      </c>
      <c r="F86" s="339"/>
      <c r="G86" s="337"/>
      <c r="H86" s="8"/>
      <c r="I86" s="17">
        <f>I85/30</f>
        <v>6.6666666666666666E-2</v>
      </c>
      <c r="J86" s="18">
        <f>J85/30</f>
        <v>0.53333333333333333</v>
      </c>
      <c r="K86" s="19">
        <f>K85/30</f>
        <v>0.4</v>
      </c>
      <c r="L86" s="339"/>
      <c r="M86" s="337"/>
      <c r="N86" s="8"/>
      <c r="O86" s="17">
        <f>O85/30</f>
        <v>6.6666666666666666E-2</v>
      </c>
      <c r="P86" s="18">
        <f>P85/30</f>
        <v>0.5</v>
      </c>
      <c r="Q86" s="19">
        <f>Q85/30</f>
        <v>0.43333333333333335</v>
      </c>
      <c r="R86" s="339"/>
      <c r="S86" s="337"/>
    </row>
    <row r="87" spans="1:19" ht="20.100000000000001" customHeight="1">
      <c r="A87" s="330" t="s">
        <v>25</v>
      </c>
      <c r="B87" s="330" t="s">
        <v>47</v>
      </c>
      <c r="C87" s="5">
        <v>1</v>
      </c>
      <c r="D87" s="6">
        <v>10</v>
      </c>
      <c r="E87" s="7">
        <v>9</v>
      </c>
      <c r="F87" s="338">
        <f>(C87-E87)/20*100</f>
        <v>-40</v>
      </c>
      <c r="G87" s="338">
        <f>((C87+C89)-(E87+E89))/50*100</f>
        <v>-24</v>
      </c>
      <c r="I87" s="5">
        <v>0</v>
      </c>
      <c r="J87" s="6">
        <v>10</v>
      </c>
      <c r="K87" s="7">
        <v>10</v>
      </c>
      <c r="L87" s="338">
        <f>(I87-K87)/20*100</f>
        <v>-50</v>
      </c>
      <c r="M87" s="338">
        <f>((I87+I89)-(K87+K89))/50*100</f>
        <v>-38</v>
      </c>
      <c r="O87" s="5">
        <v>1</v>
      </c>
      <c r="P87" s="6">
        <v>11</v>
      </c>
      <c r="Q87" s="7">
        <v>8</v>
      </c>
      <c r="R87" s="338">
        <f>(O87-Q87)/20*100</f>
        <v>-35</v>
      </c>
      <c r="S87" s="338">
        <f>((O87+O89)-(Q87+Q89))/50*100</f>
        <v>-30</v>
      </c>
    </row>
    <row r="88" spans="1:19" ht="20.100000000000001" customHeight="1">
      <c r="A88" s="335"/>
      <c r="B88" s="337"/>
      <c r="C88" s="17">
        <f>C87/20</f>
        <v>0.05</v>
      </c>
      <c r="D88" s="18">
        <f>D87/20</f>
        <v>0.5</v>
      </c>
      <c r="E88" s="19">
        <f>E87/20</f>
        <v>0.45</v>
      </c>
      <c r="F88" s="339"/>
      <c r="G88" s="336"/>
      <c r="H88" s="8"/>
      <c r="I88" s="17">
        <f>I87/20</f>
        <v>0</v>
      </c>
      <c r="J88" s="18">
        <f>J87/20</f>
        <v>0.5</v>
      </c>
      <c r="K88" s="19">
        <f>K87/20</f>
        <v>0.5</v>
      </c>
      <c r="L88" s="339"/>
      <c r="M88" s="336"/>
      <c r="N88" s="8"/>
      <c r="O88" s="17">
        <f>O87/20</f>
        <v>0.05</v>
      </c>
      <c r="P88" s="18">
        <f>P87/20</f>
        <v>0.55000000000000004</v>
      </c>
      <c r="Q88" s="19">
        <f>Q87/20</f>
        <v>0.4</v>
      </c>
      <c r="R88" s="339"/>
      <c r="S88" s="336"/>
    </row>
    <row r="89" spans="1:19" ht="20.100000000000001" customHeight="1">
      <c r="A89" s="336"/>
      <c r="B89" s="330" t="s">
        <v>46</v>
      </c>
      <c r="C89" s="37">
        <v>4</v>
      </c>
      <c r="D89" s="38">
        <v>18</v>
      </c>
      <c r="E89" s="39">
        <v>8</v>
      </c>
      <c r="F89" s="338">
        <f>(C89-E89)/30*100</f>
        <v>-13.333333333333334</v>
      </c>
      <c r="G89" s="336"/>
      <c r="H89" s="8"/>
      <c r="I89" s="37">
        <v>1</v>
      </c>
      <c r="J89" s="38">
        <v>19</v>
      </c>
      <c r="K89" s="39">
        <v>10</v>
      </c>
      <c r="L89" s="338">
        <f>(I89-K89)/30*100</f>
        <v>-30</v>
      </c>
      <c r="M89" s="336"/>
      <c r="N89" s="8"/>
      <c r="O89" s="37">
        <v>2</v>
      </c>
      <c r="P89" s="38">
        <v>18</v>
      </c>
      <c r="Q89" s="39">
        <v>10</v>
      </c>
      <c r="R89" s="338">
        <f>(O89-Q89)/30*100</f>
        <v>-26.666666666666668</v>
      </c>
      <c r="S89" s="336"/>
    </row>
    <row r="90" spans="1:19" ht="20.100000000000001" customHeight="1">
      <c r="A90" s="337"/>
      <c r="B90" s="337"/>
      <c r="C90" s="17">
        <f>C89/30</f>
        <v>0.13333333333333333</v>
      </c>
      <c r="D90" s="18">
        <f>D89/30</f>
        <v>0.6</v>
      </c>
      <c r="E90" s="19">
        <f>E89/30</f>
        <v>0.26666666666666666</v>
      </c>
      <c r="F90" s="339"/>
      <c r="G90" s="337"/>
      <c r="H90" s="8"/>
      <c r="I90" s="17">
        <f>I89/30</f>
        <v>3.3333333333333333E-2</v>
      </c>
      <c r="J90" s="18">
        <f>J89/30</f>
        <v>0.6333333333333333</v>
      </c>
      <c r="K90" s="19">
        <f>K89/30</f>
        <v>0.33333333333333331</v>
      </c>
      <c r="L90" s="339"/>
      <c r="M90" s="337"/>
      <c r="N90" s="8"/>
      <c r="O90" s="17">
        <f>O89/30</f>
        <v>6.6666666666666666E-2</v>
      </c>
      <c r="P90" s="18">
        <f>P89/30</f>
        <v>0.6</v>
      </c>
      <c r="Q90" s="19">
        <f>Q89/30</f>
        <v>0.33333333333333331</v>
      </c>
      <c r="R90" s="339"/>
      <c r="S90" s="337"/>
    </row>
    <row r="91" spans="1:19" ht="20.100000000000001" customHeight="1">
      <c r="A91" s="330" t="s">
        <v>26</v>
      </c>
      <c r="B91" s="330" t="s">
        <v>47</v>
      </c>
      <c r="C91" s="5">
        <v>2</v>
      </c>
      <c r="D91" s="6">
        <v>9</v>
      </c>
      <c r="E91" s="7">
        <v>9</v>
      </c>
      <c r="F91" s="338">
        <f>(C91-E91)/20*100</f>
        <v>-35</v>
      </c>
      <c r="G91" s="338">
        <f>((C91+C93)-(E91+E93))/50*100</f>
        <v>-28.000000000000004</v>
      </c>
      <c r="I91" s="5">
        <v>1</v>
      </c>
      <c r="J91" s="6">
        <v>10</v>
      </c>
      <c r="K91" s="7">
        <v>9</v>
      </c>
      <c r="L91" s="338">
        <f>(I91-K91)/20*100</f>
        <v>-40</v>
      </c>
      <c r="M91" s="338">
        <f>((I91+I93)-(K91+K93))/50*100</f>
        <v>-40</v>
      </c>
      <c r="O91" s="5">
        <v>2</v>
      </c>
      <c r="P91" s="6">
        <v>10</v>
      </c>
      <c r="Q91" s="7">
        <v>8</v>
      </c>
      <c r="R91" s="338">
        <f>(O91-Q91)/20*100</f>
        <v>-30</v>
      </c>
      <c r="S91" s="338">
        <f>((O91+O93)-(Q91+Q93))/50*100</f>
        <v>-36</v>
      </c>
    </row>
    <row r="92" spans="1:19" ht="20.100000000000001" customHeight="1">
      <c r="A92" s="335"/>
      <c r="B92" s="337"/>
      <c r="C92" s="17">
        <f>C91/20</f>
        <v>0.1</v>
      </c>
      <c r="D92" s="18">
        <f>D91/20</f>
        <v>0.45</v>
      </c>
      <c r="E92" s="19">
        <f>E91/20</f>
        <v>0.45</v>
      </c>
      <c r="F92" s="339"/>
      <c r="G92" s="336"/>
      <c r="H92" s="8"/>
      <c r="I92" s="17">
        <f>I91/20</f>
        <v>0.05</v>
      </c>
      <c r="J92" s="18">
        <f>J91/20</f>
        <v>0.5</v>
      </c>
      <c r="K92" s="19">
        <f>K91/20</f>
        <v>0.45</v>
      </c>
      <c r="L92" s="339"/>
      <c r="M92" s="336"/>
      <c r="N92" s="8"/>
      <c r="O92" s="17">
        <f>O91/20</f>
        <v>0.1</v>
      </c>
      <c r="P92" s="18">
        <f>P91/20</f>
        <v>0.5</v>
      </c>
      <c r="Q92" s="19">
        <f>Q91/20</f>
        <v>0.4</v>
      </c>
      <c r="R92" s="339"/>
      <c r="S92" s="336"/>
    </row>
    <row r="93" spans="1:19" ht="20.100000000000001" customHeight="1">
      <c r="A93" s="336"/>
      <c r="B93" s="330" t="s">
        <v>46</v>
      </c>
      <c r="C93" s="37">
        <v>3</v>
      </c>
      <c r="D93" s="38">
        <v>17</v>
      </c>
      <c r="E93" s="39">
        <v>10</v>
      </c>
      <c r="F93" s="338">
        <f>(C93-E93)/30*100</f>
        <v>-23.333333333333332</v>
      </c>
      <c r="G93" s="336"/>
      <c r="H93" s="8"/>
      <c r="I93" s="37">
        <v>1</v>
      </c>
      <c r="J93" s="38">
        <v>16</v>
      </c>
      <c r="K93" s="39">
        <v>13</v>
      </c>
      <c r="L93" s="338">
        <f>(I93-K93)/30*100</f>
        <v>-40</v>
      </c>
      <c r="M93" s="336"/>
      <c r="N93" s="8"/>
      <c r="O93" s="37">
        <v>1</v>
      </c>
      <c r="P93" s="38">
        <v>16</v>
      </c>
      <c r="Q93" s="39">
        <v>13</v>
      </c>
      <c r="R93" s="338">
        <f>(O93-Q93)/30*100</f>
        <v>-40</v>
      </c>
      <c r="S93" s="336"/>
    </row>
    <row r="94" spans="1:19" ht="20.100000000000001" customHeight="1">
      <c r="A94" s="337"/>
      <c r="B94" s="337"/>
      <c r="C94" s="17">
        <f>C93/30</f>
        <v>0.1</v>
      </c>
      <c r="D94" s="18">
        <f>D93/30</f>
        <v>0.56666666666666665</v>
      </c>
      <c r="E94" s="19">
        <f>E93/30</f>
        <v>0.33333333333333331</v>
      </c>
      <c r="F94" s="339"/>
      <c r="G94" s="337"/>
      <c r="H94" s="8"/>
      <c r="I94" s="17">
        <f>I93/30</f>
        <v>3.3333333333333333E-2</v>
      </c>
      <c r="J94" s="18">
        <f>J93/30</f>
        <v>0.53333333333333333</v>
      </c>
      <c r="K94" s="19">
        <f>K93/30</f>
        <v>0.43333333333333335</v>
      </c>
      <c r="L94" s="339"/>
      <c r="M94" s="337"/>
      <c r="N94" s="8"/>
      <c r="O94" s="17">
        <f>O93/30</f>
        <v>3.3333333333333333E-2</v>
      </c>
      <c r="P94" s="18">
        <f>P93/30</f>
        <v>0.53333333333333333</v>
      </c>
      <c r="Q94" s="19">
        <f>Q93/30</f>
        <v>0.43333333333333335</v>
      </c>
      <c r="R94" s="339"/>
      <c r="S94" s="337"/>
    </row>
    <row r="95" spans="1:19" ht="20.100000000000001" customHeight="1">
      <c r="A95" s="330" t="s">
        <v>27</v>
      </c>
      <c r="B95" s="330" t="s">
        <v>47</v>
      </c>
      <c r="C95" s="5">
        <v>3</v>
      </c>
      <c r="D95" s="6">
        <v>9</v>
      </c>
      <c r="E95" s="7">
        <v>8</v>
      </c>
      <c r="F95" s="338">
        <f>(C95-E95)/20*100</f>
        <v>-25</v>
      </c>
      <c r="G95" s="338">
        <f>((C95+C97)-(E95+E97))/50*100</f>
        <v>-20</v>
      </c>
      <c r="I95" s="5">
        <v>1</v>
      </c>
      <c r="J95" s="6">
        <v>10</v>
      </c>
      <c r="K95" s="7">
        <v>9</v>
      </c>
      <c r="L95" s="338">
        <f>(I95-K95)/20*100</f>
        <v>-40</v>
      </c>
      <c r="M95" s="338">
        <f>((I95+I97)-(K95+K97))/50*100</f>
        <v>-38</v>
      </c>
      <c r="O95" s="5">
        <v>1</v>
      </c>
      <c r="P95" s="6">
        <v>13</v>
      </c>
      <c r="Q95" s="7">
        <v>6</v>
      </c>
      <c r="R95" s="338">
        <f>(O95-Q95)/20*100</f>
        <v>-25</v>
      </c>
      <c r="S95" s="338">
        <f>((O95+O97)-(Q95+Q97))/50*100</f>
        <v>-28.000000000000004</v>
      </c>
    </row>
    <row r="96" spans="1:19" ht="20.100000000000001" customHeight="1">
      <c r="A96" s="335"/>
      <c r="B96" s="337"/>
      <c r="C96" s="17">
        <f>C95/20</f>
        <v>0.15</v>
      </c>
      <c r="D96" s="18">
        <f>D95/20</f>
        <v>0.45</v>
      </c>
      <c r="E96" s="19">
        <f>E95/20</f>
        <v>0.4</v>
      </c>
      <c r="F96" s="339"/>
      <c r="G96" s="336"/>
      <c r="H96" s="8"/>
      <c r="I96" s="17">
        <f>I95/20</f>
        <v>0.05</v>
      </c>
      <c r="J96" s="18">
        <f>J95/20</f>
        <v>0.5</v>
      </c>
      <c r="K96" s="19">
        <f>K95/20</f>
        <v>0.45</v>
      </c>
      <c r="L96" s="339"/>
      <c r="M96" s="336"/>
      <c r="N96" s="8"/>
      <c r="O96" s="17">
        <f>O95/20</f>
        <v>0.05</v>
      </c>
      <c r="P96" s="18">
        <f>P95/20</f>
        <v>0.65</v>
      </c>
      <c r="Q96" s="19">
        <f>Q95/20</f>
        <v>0.3</v>
      </c>
      <c r="R96" s="339"/>
      <c r="S96" s="336"/>
    </row>
    <row r="97" spans="1:19" ht="20.100000000000001" customHeight="1">
      <c r="A97" s="336"/>
      <c r="B97" s="330" t="s">
        <v>46</v>
      </c>
      <c r="C97" s="37">
        <v>4</v>
      </c>
      <c r="D97" s="38">
        <v>17</v>
      </c>
      <c r="E97" s="39">
        <v>9</v>
      </c>
      <c r="F97" s="338">
        <f>(C97-E97)/30*100</f>
        <v>-16.666666666666664</v>
      </c>
      <c r="G97" s="336"/>
      <c r="H97" s="8"/>
      <c r="I97" s="37">
        <v>0</v>
      </c>
      <c r="J97" s="38">
        <v>19</v>
      </c>
      <c r="K97" s="39">
        <v>11</v>
      </c>
      <c r="L97" s="338">
        <f>(I97-K97)/30*100</f>
        <v>-36.666666666666664</v>
      </c>
      <c r="M97" s="336"/>
      <c r="N97" s="8"/>
      <c r="O97" s="37">
        <v>2</v>
      </c>
      <c r="P97" s="38">
        <v>17</v>
      </c>
      <c r="Q97" s="39">
        <v>11</v>
      </c>
      <c r="R97" s="338">
        <f>(O97-Q97)/30*100</f>
        <v>-30</v>
      </c>
      <c r="S97" s="336"/>
    </row>
    <row r="98" spans="1:19" ht="20.100000000000001" customHeight="1">
      <c r="A98" s="337"/>
      <c r="B98" s="337"/>
      <c r="C98" s="17">
        <f>C97/30</f>
        <v>0.13333333333333333</v>
      </c>
      <c r="D98" s="18">
        <f>D97/30</f>
        <v>0.56666666666666665</v>
      </c>
      <c r="E98" s="19">
        <f>E97/30</f>
        <v>0.3</v>
      </c>
      <c r="F98" s="339"/>
      <c r="G98" s="337"/>
      <c r="H98" s="8"/>
      <c r="I98" s="17">
        <f>I97/30</f>
        <v>0</v>
      </c>
      <c r="J98" s="18">
        <f>J97/30</f>
        <v>0.6333333333333333</v>
      </c>
      <c r="K98" s="19">
        <f>K97/30</f>
        <v>0.36666666666666664</v>
      </c>
      <c r="L98" s="339"/>
      <c r="M98" s="337"/>
      <c r="N98" s="8"/>
      <c r="O98" s="17">
        <f>O97/30</f>
        <v>6.6666666666666666E-2</v>
      </c>
      <c r="P98" s="18">
        <f>P97/30</f>
        <v>0.56666666666666665</v>
      </c>
      <c r="Q98" s="19">
        <f>Q97/30</f>
        <v>0.36666666666666664</v>
      </c>
      <c r="R98" s="339"/>
      <c r="S98" s="337"/>
    </row>
    <row r="99" spans="1:19" s="45" customFormat="1" ht="20.100000000000001" customHeight="1">
      <c r="A99" s="330" t="s">
        <v>53</v>
      </c>
      <c r="B99" s="330" t="s">
        <v>47</v>
      </c>
      <c r="C99" s="5">
        <v>4</v>
      </c>
      <c r="D99" s="6">
        <v>10</v>
      </c>
      <c r="E99" s="7">
        <v>6</v>
      </c>
      <c r="F99" s="338">
        <f>(C99-E99)/20*100</f>
        <v>-10</v>
      </c>
      <c r="G99" s="338">
        <f>((C99+C101)-(E99+E101))/50*100</f>
        <v>-16</v>
      </c>
      <c r="I99" s="5">
        <v>2</v>
      </c>
      <c r="J99" s="6">
        <v>12</v>
      </c>
      <c r="K99" s="7">
        <v>6</v>
      </c>
      <c r="L99" s="338">
        <f>(I99-K99)/20*100</f>
        <v>-20</v>
      </c>
      <c r="M99" s="338">
        <f>((I99+I101)-(K99+K101))/50*100</f>
        <v>-18</v>
      </c>
      <c r="O99" s="5">
        <v>2</v>
      </c>
      <c r="P99" s="6">
        <v>14</v>
      </c>
      <c r="Q99" s="7">
        <v>4</v>
      </c>
      <c r="R99" s="338">
        <f>(O99-Q99)/20*100</f>
        <v>-10</v>
      </c>
      <c r="S99" s="338">
        <f>((O99+O101)-(Q99+Q101))/50*100</f>
        <v>-12</v>
      </c>
    </row>
    <row r="100" spans="1:19" s="45" customFormat="1" ht="20.100000000000001" customHeight="1">
      <c r="A100" s="335"/>
      <c r="B100" s="337"/>
      <c r="C100" s="17">
        <f>C99/20</f>
        <v>0.2</v>
      </c>
      <c r="D100" s="18">
        <f>D99/20</f>
        <v>0.5</v>
      </c>
      <c r="E100" s="19">
        <f>E99/20</f>
        <v>0.3</v>
      </c>
      <c r="F100" s="339"/>
      <c r="G100" s="336"/>
      <c r="H100" s="8"/>
      <c r="I100" s="17">
        <f>I99/20</f>
        <v>0.1</v>
      </c>
      <c r="J100" s="18">
        <f>J99/20</f>
        <v>0.6</v>
      </c>
      <c r="K100" s="19">
        <f>K99/20</f>
        <v>0.3</v>
      </c>
      <c r="L100" s="339"/>
      <c r="M100" s="336"/>
      <c r="N100" s="8"/>
      <c r="O100" s="17">
        <f>O99/20</f>
        <v>0.1</v>
      </c>
      <c r="P100" s="18">
        <f>P99/20</f>
        <v>0.7</v>
      </c>
      <c r="Q100" s="19">
        <f>Q99/20</f>
        <v>0.2</v>
      </c>
      <c r="R100" s="339"/>
      <c r="S100" s="336"/>
    </row>
    <row r="101" spans="1:19" s="45" customFormat="1" ht="20.100000000000001" customHeight="1">
      <c r="A101" s="336"/>
      <c r="B101" s="330" t="s">
        <v>46</v>
      </c>
      <c r="C101" s="37">
        <v>4</v>
      </c>
      <c r="D101" s="38">
        <v>16</v>
      </c>
      <c r="E101" s="39">
        <v>10</v>
      </c>
      <c r="F101" s="338">
        <f>(C101-E101)/30*100</f>
        <v>-20</v>
      </c>
      <c r="G101" s="336"/>
      <c r="H101" s="8"/>
      <c r="I101" s="37">
        <v>3</v>
      </c>
      <c r="J101" s="38">
        <v>19</v>
      </c>
      <c r="K101" s="39">
        <v>8</v>
      </c>
      <c r="L101" s="338">
        <f>(I101-K101)/30*100</f>
        <v>-16.666666666666664</v>
      </c>
      <c r="M101" s="336"/>
      <c r="N101" s="8"/>
      <c r="O101" s="37">
        <v>3</v>
      </c>
      <c r="P101" s="38">
        <v>20</v>
      </c>
      <c r="Q101" s="39">
        <v>7</v>
      </c>
      <c r="R101" s="338">
        <f>(O101-Q101)/30*100</f>
        <v>-13.333333333333334</v>
      </c>
      <c r="S101" s="336"/>
    </row>
    <row r="102" spans="1:19" s="45" customFormat="1" ht="20.100000000000001" customHeight="1">
      <c r="A102" s="337"/>
      <c r="B102" s="337"/>
      <c r="C102" s="17">
        <f>C101/30</f>
        <v>0.13333333333333333</v>
      </c>
      <c r="D102" s="18">
        <f>D101/30</f>
        <v>0.53333333333333333</v>
      </c>
      <c r="E102" s="19">
        <f>E101/30</f>
        <v>0.33333333333333331</v>
      </c>
      <c r="F102" s="339"/>
      <c r="G102" s="337"/>
      <c r="H102" s="8"/>
      <c r="I102" s="17">
        <f>I101/30</f>
        <v>0.1</v>
      </c>
      <c r="J102" s="18">
        <f>J101/30</f>
        <v>0.6333333333333333</v>
      </c>
      <c r="K102" s="19">
        <f>K101/30</f>
        <v>0.26666666666666666</v>
      </c>
      <c r="L102" s="339"/>
      <c r="M102" s="337"/>
      <c r="N102" s="8"/>
      <c r="O102" s="17">
        <f>O101/30</f>
        <v>0.1</v>
      </c>
      <c r="P102" s="18">
        <f>P101/30</f>
        <v>0.66666666666666663</v>
      </c>
      <c r="Q102" s="19">
        <f>Q101/30</f>
        <v>0.23333333333333334</v>
      </c>
      <c r="R102" s="339"/>
      <c r="S102" s="337"/>
    </row>
    <row r="103" spans="1:19" s="45" customFormat="1" ht="20.100000000000001" customHeight="1">
      <c r="A103" s="330" t="s">
        <v>55</v>
      </c>
      <c r="B103" s="330" t="s">
        <v>47</v>
      </c>
      <c r="C103" s="5">
        <v>3</v>
      </c>
      <c r="D103" s="6">
        <v>10</v>
      </c>
      <c r="E103" s="7">
        <v>7</v>
      </c>
      <c r="F103" s="338">
        <f>(C103-E103)/20*100</f>
        <v>-20</v>
      </c>
      <c r="G103" s="338">
        <f>((C103+C105)-(E103+E105))/50*100</f>
        <v>-14.000000000000002</v>
      </c>
      <c r="I103" s="5">
        <v>3</v>
      </c>
      <c r="J103" s="6">
        <v>14</v>
      </c>
      <c r="K103" s="7">
        <v>3</v>
      </c>
      <c r="L103" s="338">
        <f>(I103-K103)/20*100</f>
        <v>0</v>
      </c>
      <c r="M103" s="338">
        <f>((I103+I105)-(K103+K105))/50*100</f>
        <v>-10</v>
      </c>
      <c r="O103" s="5">
        <v>1</v>
      </c>
      <c r="P103" s="6">
        <v>15</v>
      </c>
      <c r="Q103" s="7">
        <v>4</v>
      </c>
      <c r="R103" s="338">
        <f>(O103-Q103)/20*100</f>
        <v>-15</v>
      </c>
      <c r="S103" s="338">
        <f>((O103+O105)-(Q103+Q105))/50*100</f>
        <v>-14.000000000000002</v>
      </c>
    </row>
    <row r="104" spans="1:19" s="45" customFormat="1" ht="20.100000000000001" customHeight="1">
      <c r="A104" s="335"/>
      <c r="B104" s="337"/>
      <c r="C104" s="17">
        <f>C103/20</f>
        <v>0.15</v>
      </c>
      <c r="D104" s="18">
        <f>D103/20</f>
        <v>0.5</v>
      </c>
      <c r="E104" s="19">
        <f>E103/20</f>
        <v>0.35</v>
      </c>
      <c r="F104" s="339"/>
      <c r="G104" s="336"/>
      <c r="H104" s="8"/>
      <c r="I104" s="17">
        <f>I103/20</f>
        <v>0.15</v>
      </c>
      <c r="J104" s="18">
        <f>J103/20</f>
        <v>0.7</v>
      </c>
      <c r="K104" s="19">
        <f>K103/20</f>
        <v>0.15</v>
      </c>
      <c r="L104" s="339"/>
      <c r="M104" s="336"/>
      <c r="N104" s="8"/>
      <c r="O104" s="17">
        <f>O103/20</f>
        <v>0.05</v>
      </c>
      <c r="P104" s="18">
        <f>P103/20</f>
        <v>0.75</v>
      </c>
      <c r="Q104" s="19">
        <f>Q103/20</f>
        <v>0.2</v>
      </c>
      <c r="R104" s="339"/>
      <c r="S104" s="336"/>
    </row>
    <row r="105" spans="1:19" s="45" customFormat="1" ht="20.100000000000001" customHeight="1">
      <c r="A105" s="336"/>
      <c r="B105" s="330" t="s">
        <v>46</v>
      </c>
      <c r="C105" s="37">
        <v>6</v>
      </c>
      <c r="D105" s="38">
        <v>15</v>
      </c>
      <c r="E105" s="39">
        <v>9</v>
      </c>
      <c r="F105" s="338">
        <f>(C105-E105)/30*100</f>
        <v>-10</v>
      </c>
      <c r="G105" s="336"/>
      <c r="H105" s="8"/>
      <c r="I105" s="37">
        <v>2</v>
      </c>
      <c r="J105" s="38">
        <v>21</v>
      </c>
      <c r="K105" s="39">
        <v>7</v>
      </c>
      <c r="L105" s="338">
        <f>(I105-K105)/30*100</f>
        <v>-16.666666666666664</v>
      </c>
      <c r="M105" s="336"/>
      <c r="N105" s="8"/>
      <c r="O105" s="37">
        <v>3</v>
      </c>
      <c r="P105" s="38">
        <v>20</v>
      </c>
      <c r="Q105" s="39">
        <v>7</v>
      </c>
      <c r="R105" s="338">
        <f>(O105-Q105)/30*100</f>
        <v>-13.333333333333334</v>
      </c>
      <c r="S105" s="336"/>
    </row>
    <row r="106" spans="1:19" s="45" customFormat="1" ht="20.100000000000001" customHeight="1">
      <c r="A106" s="337"/>
      <c r="B106" s="337"/>
      <c r="C106" s="17">
        <f>C105/30</f>
        <v>0.2</v>
      </c>
      <c r="D106" s="18">
        <f>D105/30</f>
        <v>0.5</v>
      </c>
      <c r="E106" s="19">
        <f>E105/30</f>
        <v>0.3</v>
      </c>
      <c r="F106" s="339"/>
      <c r="G106" s="337"/>
      <c r="H106" s="8"/>
      <c r="I106" s="17">
        <f>I105/30</f>
        <v>6.6666666666666666E-2</v>
      </c>
      <c r="J106" s="18">
        <f>J105/30</f>
        <v>0.7</v>
      </c>
      <c r="K106" s="19">
        <f>K105/30</f>
        <v>0.23333333333333334</v>
      </c>
      <c r="L106" s="339"/>
      <c r="M106" s="337"/>
      <c r="N106" s="8"/>
      <c r="O106" s="17">
        <f>O105/30</f>
        <v>0.1</v>
      </c>
      <c r="P106" s="18">
        <f>P105/30</f>
        <v>0.66666666666666663</v>
      </c>
      <c r="Q106" s="19">
        <f>Q105/30</f>
        <v>0.23333333333333334</v>
      </c>
      <c r="R106" s="339"/>
      <c r="S106" s="337"/>
    </row>
    <row r="107" spans="1:19" s="45" customFormat="1" ht="20.100000000000001" customHeight="1">
      <c r="A107" s="330" t="s">
        <v>57</v>
      </c>
      <c r="B107" s="330" t="s">
        <v>47</v>
      </c>
      <c r="C107" s="5">
        <v>3</v>
      </c>
      <c r="D107" s="6">
        <v>12</v>
      </c>
      <c r="E107" s="7">
        <v>5</v>
      </c>
      <c r="F107" s="338">
        <f>(C107-E107)/20*100</f>
        <v>-10</v>
      </c>
      <c r="G107" s="338">
        <f>((C107+C109)-(E107+E109))/50*100</f>
        <v>0</v>
      </c>
      <c r="I107" s="5">
        <v>1</v>
      </c>
      <c r="J107" s="6">
        <v>16</v>
      </c>
      <c r="K107" s="7">
        <v>3</v>
      </c>
      <c r="L107" s="338">
        <f>(I107-K107)/20*100</f>
        <v>-10</v>
      </c>
      <c r="M107" s="338">
        <f>((I107+I109)-(K107+K109))/50*100</f>
        <v>-20</v>
      </c>
      <c r="O107" s="5">
        <v>2</v>
      </c>
      <c r="P107" s="6">
        <v>14</v>
      </c>
      <c r="Q107" s="7">
        <v>4</v>
      </c>
      <c r="R107" s="338">
        <f>(O107-Q107)/20*100</f>
        <v>-10</v>
      </c>
      <c r="S107" s="338">
        <f>((O107+O109)-(Q107+Q109))/50*100</f>
        <v>-16</v>
      </c>
    </row>
    <row r="108" spans="1:19" s="45" customFormat="1" ht="20.100000000000001" customHeight="1">
      <c r="A108" s="335"/>
      <c r="B108" s="337"/>
      <c r="C108" s="17">
        <f>C107/20</f>
        <v>0.15</v>
      </c>
      <c r="D108" s="18">
        <f>D107/20</f>
        <v>0.6</v>
      </c>
      <c r="E108" s="19">
        <f>E107/20</f>
        <v>0.25</v>
      </c>
      <c r="F108" s="339"/>
      <c r="G108" s="336"/>
      <c r="H108" s="8"/>
      <c r="I108" s="17">
        <f>I107/20</f>
        <v>0.05</v>
      </c>
      <c r="J108" s="18">
        <f>J107/20</f>
        <v>0.8</v>
      </c>
      <c r="K108" s="19">
        <f>K107/20</f>
        <v>0.15</v>
      </c>
      <c r="L108" s="339"/>
      <c r="M108" s="336"/>
      <c r="N108" s="8"/>
      <c r="O108" s="17">
        <f>O107/20</f>
        <v>0.1</v>
      </c>
      <c r="P108" s="18">
        <f>P107/20</f>
        <v>0.7</v>
      </c>
      <c r="Q108" s="19">
        <f>Q107/20</f>
        <v>0.2</v>
      </c>
      <c r="R108" s="339"/>
      <c r="S108" s="336"/>
    </row>
    <row r="109" spans="1:19" s="45" customFormat="1" ht="20.100000000000001" customHeight="1">
      <c r="A109" s="336"/>
      <c r="B109" s="330" t="s">
        <v>46</v>
      </c>
      <c r="C109" s="37">
        <v>8</v>
      </c>
      <c r="D109" s="38">
        <v>16</v>
      </c>
      <c r="E109" s="39">
        <v>6</v>
      </c>
      <c r="F109" s="338">
        <f>(C109-E109)/30*100</f>
        <v>6.666666666666667</v>
      </c>
      <c r="G109" s="336"/>
      <c r="H109" s="8"/>
      <c r="I109" s="37">
        <v>1</v>
      </c>
      <c r="J109" s="38">
        <v>20</v>
      </c>
      <c r="K109" s="39">
        <v>9</v>
      </c>
      <c r="L109" s="338">
        <f>(I109-K109)/30*100</f>
        <v>-26.666666666666668</v>
      </c>
      <c r="M109" s="336"/>
      <c r="N109" s="8"/>
      <c r="O109" s="37">
        <v>2</v>
      </c>
      <c r="P109" s="38">
        <v>20</v>
      </c>
      <c r="Q109" s="39">
        <v>8</v>
      </c>
      <c r="R109" s="338">
        <f>(O109-Q109)/30*100</f>
        <v>-20</v>
      </c>
      <c r="S109" s="336"/>
    </row>
    <row r="110" spans="1:19" s="45" customFormat="1" ht="20.100000000000001" customHeight="1">
      <c r="A110" s="337"/>
      <c r="B110" s="337"/>
      <c r="C110" s="17">
        <f>C109/30</f>
        <v>0.26666666666666666</v>
      </c>
      <c r="D110" s="18">
        <f>D109/30</f>
        <v>0.53333333333333333</v>
      </c>
      <c r="E110" s="19">
        <f>E109/30</f>
        <v>0.2</v>
      </c>
      <c r="F110" s="339"/>
      <c r="G110" s="337"/>
      <c r="H110" s="8"/>
      <c r="I110" s="17">
        <f>I109/30</f>
        <v>3.3333333333333333E-2</v>
      </c>
      <c r="J110" s="18">
        <f>J109/30</f>
        <v>0.66666666666666663</v>
      </c>
      <c r="K110" s="19">
        <f>K109/30</f>
        <v>0.3</v>
      </c>
      <c r="L110" s="339"/>
      <c r="M110" s="337"/>
      <c r="N110" s="8"/>
      <c r="O110" s="17">
        <f>O109/30</f>
        <v>6.6666666666666666E-2</v>
      </c>
      <c r="P110" s="18">
        <f>P109/30</f>
        <v>0.66666666666666663</v>
      </c>
      <c r="Q110" s="19">
        <f>Q109/30</f>
        <v>0.26666666666666666</v>
      </c>
      <c r="R110" s="339"/>
      <c r="S110" s="337"/>
    </row>
    <row r="111" spans="1:19" s="45" customFormat="1" ht="20.100000000000001" customHeight="1">
      <c r="A111" s="330" t="s">
        <v>59</v>
      </c>
      <c r="B111" s="330" t="s">
        <v>47</v>
      </c>
      <c r="C111" s="5">
        <v>3</v>
      </c>
      <c r="D111" s="6">
        <v>9</v>
      </c>
      <c r="E111" s="7">
        <v>8</v>
      </c>
      <c r="F111" s="338">
        <f>(C111-E111)/20*100</f>
        <v>-25</v>
      </c>
      <c r="G111" s="338">
        <f>((C111+C113)-(E111+E113))/50*100</f>
        <v>0</v>
      </c>
      <c r="I111" s="5">
        <v>2</v>
      </c>
      <c r="J111" s="6">
        <v>14</v>
      </c>
      <c r="K111" s="7">
        <v>4</v>
      </c>
      <c r="L111" s="338">
        <f>(I111-K111)/20*100</f>
        <v>-10</v>
      </c>
      <c r="M111" s="338">
        <f>((I111+I113)-(K111+K113))/50*100</f>
        <v>-10</v>
      </c>
      <c r="O111" s="5">
        <v>1</v>
      </c>
      <c r="P111" s="6">
        <v>14</v>
      </c>
      <c r="Q111" s="7">
        <v>5</v>
      </c>
      <c r="R111" s="338">
        <f>(O111-Q111)/20*100</f>
        <v>-20</v>
      </c>
      <c r="S111" s="338">
        <f>((O111+O113)-(Q111+Q113))/50*100</f>
        <v>-14.000000000000002</v>
      </c>
    </row>
    <row r="112" spans="1:19" s="45" customFormat="1" ht="20.100000000000001" customHeight="1">
      <c r="A112" s="335"/>
      <c r="B112" s="337"/>
      <c r="C112" s="17">
        <f>C111/20</f>
        <v>0.15</v>
      </c>
      <c r="D112" s="18">
        <f>D111/20</f>
        <v>0.45</v>
      </c>
      <c r="E112" s="19">
        <f>E111/20</f>
        <v>0.4</v>
      </c>
      <c r="F112" s="339"/>
      <c r="G112" s="336"/>
      <c r="H112" s="8"/>
      <c r="I112" s="17">
        <f>I111/20</f>
        <v>0.1</v>
      </c>
      <c r="J112" s="18">
        <f>J111/20</f>
        <v>0.7</v>
      </c>
      <c r="K112" s="19">
        <f>K111/20</f>
        <v>0.2</v>
      </c>
      <c r="L112" s="339"/>
      <c r="M112" s="336"/>
      <c r="N112" s="8"/>
      <c r="O112" s="17">
        <f>O111/20</f>
        <v>0.05</v>
      </c>
      <c r="P112" s="18">
        <f>P111/20</f>
        <v>0.7</v>
      </c>
      <c r="Q112" s="19">
        <f>Q111/20</f>
        <v>0.25</v>
      </c>
      <c r="R112" s="339"/>
      <c r="S112" s="336"/>
    </row>
    <row r="113" spans="1:19" s="45" customFormat="1" ht="20.100000000000001" customHeight="1">
      <c r="A113" s="336"/>
      <c r="B113" s="330" t="s">
        <v>46</v>
      </c>
      <c r="C113" s="37">
        <v>10</v>
      </c>
      <c r="D113" s="38">
        <v>15</v>
      </c>
      <c r="E113" s="39">
        <v>5</v>
      </c>
      <c r="F113" s="338">
        <f>(C113-E113)/30*100</f>
        <v>16.666666666666664</v>
      </c>
      <c r="G113" s="336"/>
      <c r="H113" s="8"/>
      <c r="I113" s="37">
        <v>4</v>
      </c>
      <c r="J113" s="38">
        <v>19</v>
      </c>
      <c r="K113" s="39">
        <v>7</v>
      </c>
      <c r="L113" s="338">
        <f>(I113-K113)/30*100</f>
        <v>-10</v>
      </c>
      <c r="M113" s="336"/>
      <c r="N113" s="8"/>
      <c r="O113" s="37">
        <v>4</v>
      </c>
      <c r="P113" s="38">
        <v>19</v>
      </c>
      <c r="Q113" s="39">
        <v>7</v>
      </c>
      <c r="R113" s="338">
        <f>(O113-Q113)/30*100</f>
        <v>-10</v>
      </c>
      <c r="S113" s="336"/>
    </row>
    <row r="114" spans="1:19" s="45" customFormat="1" ht="20.100000000000001" customHeight="1">
      <c r="A114" s="337"/>
      <c r="B114" s="337"/>
      <c r="C114" s="17">
        <f>C113/30</f>
        <v>0.33333333333333331</v>
      </c>
      <c r="D114" s="18">
        <f>D113/30</f>
        <v>0.5</v>
      </c>
      <c r="E114" s="19">
        <f>E113/30</f>
        <v>0.16666666666666666</v>
      </c>
      <c r="F114" s="339"/>
      <c r="G114" s="337"/>
      <c r="H114" s="8"/>
      <c r="I114" s="17">
        <f>I113/30</f>
        <v>0.13333333333333333</v>
      </c>
      <c r="J114" s="18">
        <f>J113/30</f>
        <v>0.6333333333333333</v>
      </c>
      <c r="K114" s="19">
        <f>K113/30</f>
        <v>0.23333333333333334</v>
      </c>
      <c r="L114" s="339"/>
      <c r="M114" s="337"/>
      <c r="N114" s="8"/>
      <c r="O114" s="17">
        <f>O113/30</f>
        <v>0.13333333333333333</v>
      </c>
      <c r="P114" s="18">
        <f>P113/30</f>
        <v>0.6333333333333333</v>
      </c>
      <c r="Q114" s="19">
        <f>Q113/30</f>
        <v>0.23333333333333334</v>
      </c>
      <c r="R114" s="339"/>
      <c r="S114" s="337"/>
    </row>
    <row r="115" spans="1:19" s="45" customFormat="1" ht="20.100000000000001" customHeight="1">
      <c r="A115" s="330" t="s">
        <v>61</v>
      </c>
      <c r="B115" s="330" t="s">
        <v>47</v>
      </c>
      <c r="C115" s="5">
        <v>2</v>
      </c>
      <c r="D115" s="6">
        <v>10</v>
      </c>
      <c r="E115" s="7">
        <v>8</v>
      </c>
      <c r="F115" s="338">
        <f>(C115-E115)/20*100</f>
        <v>-30</v>
      </c>
      <c r="G115" s="338">
        <f>((C115+C117)-(E115+E117))/50*100</f>
        <v>-6</v>
      </c>
      <c r="I115" s="5">
        <v>1</v>
      </c>
      <c r="J115" s="6">
        <v>12</v>
      </c>
      <c r="K115" s="7">
        <v>7</v>
      </c>
      <c r="L115" s="338">
        <f>(I115-K115)/20*100</f>
        <v>-30</v>
      </c>
      <c r="M115" s="338">
        <f>((I115+I117)-(K115+K117))/50*100</f>
        <v>-18</v>
      </c>
      <c r="O115" s="5">
        <v>2</v>
      </c>
      <c r="P115" s="6">
        <v>10</v>
      </c>
      <c r="Q115" s="7">
        <v>8</v>
      </c>
      <c r="R115" s="338">
        <f>(O115-Q115)/20*100</f>
        <v>-30</v>
      </c>
      <c r="S115" s="338">
        <f>((O115+O117)-(Q115+Q117))/50*100</f>
        <v>-14.000000000000002</v>
      </c>
    </row>
    <row r="116" spans="1:19" s="45" customFormat="1" ht="20.100000000000001" customHeight="1">
      <c r="A116" s="335"/>
      <c r="B116" s="337"/>
      <c r="C116" s="17">
        <f>C115/20</f>
        <v>0.1</v>
      </c>
      <c r="D116" s="18">
        <f>D115/20</f>
        <v>0.5</v>
      </c>
      <c r="E116" s="19">
        <f>E115/20</f>
        <v>0.4</v>
      </c>
      <c r="F116" s="339"/>
      <c r="G116" s="336"/>
      <c r="H116" s="8"/>
      <c r="I116" s="17">
        <f>I115/20</f>
        <v>0.05</v>
      </c>
      <c r="J116" s="18">
        <f>J115/20</f>
        <v>0.6</v>
      </c>
      <c r="K116" s="19">
        <f>K115/20</f>
        <v>0.35</v>
      </c>
      <c r="L116" s="339"/>
      <c r="M116" s="336"/>
      <c r="N116" s="8"/>
      <c r="O116" s="17">
        <f>O115/20</f>
        <v>0.1</v>
      </c>
      <c r="P116" s="18">
        <f>P115/20</f>
        <v>0.5</v>
      </c>
      <c r="Q116" s="19">
        <f>Q115/20</f>
        <v>0.4</v>
      </c>
      <c r="R116" s="339"/>
      <c r="S116" s="336"/>
    </row>
    <row r="117" spans="1:19" s="45" customFormat="1" ht="20.100000000000001" customHeight="1">
      <c r="A117" s="336"/>
      <c r="B117" s="330" t="s">
        <v>46</v>
      </c>
      <c r="C117" s="37">
        <v>10</v>
      </c>
      <c r="D117" s="38">
        <v>13</v>
      </c>
      <c r="E117" s="39">
        <v>7</v>
      </c>
      <c r="F117" s="338">
        <f>(C117-E117)/30*100</f>
        <v>10</v>
      </c>
      <c r="G117" s="336"/>
      <c r="H117" s="8"/>
      <c r="I117" s="37">
        <v>5</v>
      </c>
      <c r="J117" s="38">
        <v>17</v>
      </c>
      <c r="K117" s="39">
        <v>8</v>
      </c>
      <c r="L117" s="338">
        <f>(I117-K117)/30*100</f>
        <v>-10</v>
      </c>
      <c r="M117" s="336"/>
      <c r="N117" s="8"/>
      <c r="O117" s="37">
        <v>7</v>
      </c>
      <c r="P117" s="38">
        <v>15</v>
      </c>
      <c r="Q117" s="39">
        <v>8</v>
      </c>
      <c r="R117" s="338">
        <f>(O117-Q117)/30*100</f>
        <v>-3.3333333333333335</v>
      </c>
      <c r="S117" s="336"/>
    </row>
    <row r="118" spans="1:19" s="45" customFormat="1" ht="20.100000000000001" customHeight="1">
      <c r="A118" s="337"/>
      <c r="B118" s="337"/>
      <c r="C118" s="17">
        <f>C117/30</f>
        <v>0.33333333333333331</v>
      </c>
      <c r="D118" s="18">
        <f>D117/30</f>
        <v>0.43333333333333335</v>
      </c>
      <c r="E118" s="19">
        <f>E117/30</f>
        <v>0.23333333333333334</v>
      </c>
      <c r="F118" s="339"/>
      <c r="G118" s="337"/>
      <c r="H118" s="8"/>
      <c r="I118" s="17">
        <f>I117/30</f>
        <v>0.16666666666666666</v>
      </c>
      <c r="J118" s="18">
        <f>J117/30</f>
        <v>0.56666666666666665</v>
      </c>
      <c r="K118" s="19">
        <f>K117/30</f>
        <v>0.26666666666666666</v>
      </c>
      <c r="L118" s="339"/>
      <c r="M118" s="337"/>
      <c r="N118" s="8"/>
      <c r="O118" s="17">
        <f>O117/30</f>
        <v>0.23333333333333334</v>
      </c>
      <c r="P118" s="18">
        <f>P117/30</f>
        <v>0.5</v>
      </c>
      <c r="Q118" s="19">
        <f>Q117/30</f>
        <v>0.26666666666666666</v>
      </c>
      <c r="R118" s="339"/>
      <c r="S118" s="337"/>
    </row>
    <row r="119" spans="1:19" s="45" customFormat="1" ht="20.100000000000001" customHeight="1">
      <c r="A119" s="330" t="s">
        <v>63</v>
      </c>
      <c r="B119" s="330" t="s">
        <v>47</v>
      </c>
      <c r="C119" s="5">
        <v>7</v>
      </c>
      <c r="D119" s="6">
        <v>6</v>
      </c>
      <c r="E119" s="7">
        <v>7</v>
      </c>
      <c r="F119" s="338">
        <f>(C119-E119)/20*100</f>
        <v>0</v>
      </c>
      <c r="G119" s="338">
        <f>((C119+C121)-(E119+E121))/50*100</f>
        <v>12</v>
      </c>
      <c r="I119" s="5">
        <v>3</v>
      </c>
      <c r="J119" s="6">
        <v>13</v>
      </c>
      <c r="K119" s="7">
        <v>4</v>
      </c>
      <c r="L119" s="338">
        <f>(I119-K119)/20*100</f>
        <v>-5</v>
      </c>
      <c r="M119" s="338">
        <f>((I119+I121)-(K119+K121))/50*100</f>
        <v>-8</v>
      </c>
      <c r="O119" s="5">
        <v>6</v>
      </c>
      <c r="P119" s="6">
        <v>9</v>
      </c>
      <c r="Q119" s="7">
        <v>5</v>
      </c>
      <c r="R119" s="338">
        <f>(O119-Q119)/20*100</f>
        <v>5</v>
      </c>
      <c r="S119" s="338">
        <f>((O119+O121)-(Q119+Q121))/50*100</f>
        <v>-2</v>
      </c>
    </row>
    <row r="120" spans="1:19" s="45" customFormat="1" ht="20.100000000000001" customHeight="1">
      <c r="A120" s="335"/>
      <c r="B120" s="337"/>
      <c r="C120" s="17">
        <f>C119/20</f>
        <v>0.35</v>
      </c>
      <c r="D120" s="18">
        <f>D119/20</f>
        <v>0.3</v>
      </c>
      <c r="E120" s="19">
        <f>E119/20</f>
        <v>0.35</v>
      </c>
      <c r="F120" s="339"/>
      <c r="G120" s="336"/>
      <c r="H120" s="8"/>
      <c r="I120" s="17">
        <f>I119/20</f>
        <v>0.15</v>
      </c>
      <c r="J120" s="18">
        <f>J119/20</f>
        <v>0.65</v>
      </c>
      <c r="K120" s="19">
        <f>K119/20</f>
        <v>0.2</v>
      </c>
      <c r="L120" s="339"/>
      <c r="M120" s="336"/>
      <c r="N120" s="8"/>
      <c r="O120" s="17">
        <f>O119/20</f>
        <v>0.3</v>
      </c>
      <c r="P120" s="18">
        <f>P119/20</f>
        <v>0.45</v>
      </c>
      <c r="Q120" s="19">
        <f>Q119/20</f>
        <v>0.25</v>
      </c>
      <c r="R120" s="339"/>
      <c r="S120" s="336"/>
    </row>
    <row r="121" spans="1:19" s="45" customFormat="1" ht="20.100000000000001" customHeight="1">
      <c r="A121" s="336"/>
      <c r="B121" s="330" t="s">
        <v>46</v>
      </c>
      <c r="C121" s="37">
        <v>11</v>
      </c>
      <c r="D121" s="38">
        <v>14</v>
      </c>
      <c r="E121" s="39">
        <v>5</v>
      </c>
      <c r="F121" s="338">
        <f>(C121-E121)/30*100</f>
        <v>20</v>
      </c>
      <c r="G121" s="336"/>
      <c r="H121" s="8"/>
      <c r="I121" s="37">
        <v>4</v>
      </c>
      <c r="J121" s="38">
        <v>19</v>
      </c>
      <c r="K121" s="39">
        <v>7</v>
      </c>
      <c r="L121" s="338">
        <f>(I121-K121)/30*100</f>
        <v>-10</v>
      </c>
      <c r="M121" s="336"/>
      <c r="N121" s="8"/>
      <c r="O121" s="37">
        <v>5</v>
      </c>
      <c r="P121" s="38">
        <v>18</v>
      </c>
      <c r="Q121" s="39">
        <v>7</v>
      </c>
      <c r="R121" s="338">
        <f>(O121-Q121)/30*100</f>
        <v>-6.666666666666667</v>
      </c>
      <c r="S121" s="336"/>
    </row>
    <row r="122" spans="1:19" s="45" customFormat="1" ht="20.100000000000001" customHeight="1">
      <c r="A122" s="337"/>
      <c r="B122" s="337"/>
      <c r="C122" s="17">
        <f>C121/30</f>
        <v>0.36666666666666664</v>
      </c>
      <c r="D122" s="18">
        <f>D121/30</f>
        <v>0.46666666666666667</v>
      </c>
      <c r="E122" s="19">
        <f>E121/30</f>
        <v>0.16666666666666666</v>
      </c>
      <c r="F122" s="339"/>
      <c r="G122" s="337"/>
      <c r="H122" s="8"/>
      <c r="I122" s="17">
        <f>I121/30</f>
        <v>0.13333333333333333</v>
      </c>
      <c r="J122" s="18">
        <f>J121/30</f>
        <v>0.6333333333333333</v>
      </c>
      <c r="K122" s="19">
        <f>K121/30</f>
        <v>0.23333333333333334</v>
      </c>
      <c r="L122" s="339"/>
      <c r="M122" s="337"/>
      <c r="N122" s="8"/>
      <c r="O122" s="17">
        <f>O121/30</f>
        <v>0.16666666666666666</v>
      </c>
      <c r="P122" s="18">
        <f>P121/30</f>
        <v>0.6</v>
      </c>
      <c r="Q122" s="19">
        <f>Q121/30</f>
        <v>0.23333333333333334</v>
      </c>
      <c r="R122" s="339"/>
      <c r="S122" s="337"/>
    </row>
    <row r="123" spans="1:19" s="45" customFormat="1" ht="20.100000000000001" customHeight="1">
      <c r="A123" s="330" t="s">
        <v>65</v>
      </c>
      <c r="B123" s="330" t="s">
        <v>47</v>
      </c>
      <c r="C123" s="5">
        <v>3</v>
      </c>
      <c r="D123" s="6">
        <v>12</v>
      </c>
      <c r="E123" s="7">
        <v>5</v>
      </c>
      <c r="F123" s="338">
        <f>(C123-E123)/20*100</f>
        <v>-10</v>
      </c>
      <c r="G123" s="338">
        <f>((C123+C125)-(E123+E125))/50*100</f>
        <v>4</v>
      </c>
      <c r="H123" s="46"/>
      <c r="I123" s="5">
        <v>0</v>
      </c>
      <c r="J123" s="6">
        <v>16</v>
      </c>
      <c r="K123" s="7">
        <v>4</v>
      </c>
      <c r="L123" s="338">
        <f>(I123-K123)/20*100</f>
        <v>-20</v>
      </c>
      <c r="M123" s="338">
        <f>((I123+I125)-(K123+K125))/50*100</f>
        <v>-14.000000000000002</v>
      </c>
      <c r="N123" s="46"/>
      <c r="O123" s="5">
        <v>3</v>
      </c>
      <c r="P123" s="6">
        <v>10</v>
      </c>
      <c r="Q123" s="7">
        <v>7</v>
      </c>
      <c r="R123" s="338">
        <f>(O123-Q123)/20*100</f>
        <v>-20</v>
      </c>
      <c r="S123" s="338">
        <f>((O123+O125)-(Q123+Q125))/50*100</f>
        <v>-10</v>
      </c>
    </row>
    <row r="124" spans="1:19" s="45" customFormat="1" ht="20.100000000000001" customHeight="1">
      <c r="A124" s="335"/>
      <c r="B124" s="337"/>
      <c r="C124" s="17">
        <f>C123/20</f>
        <v>0.15</v>
      </c>
      <c r="D124" s="18">
        <f>D123/20</f>
        <v>0.6</v>
      </c>
      <c r="E124" s="19">
        <f>E123/20</f>
        <v>0.25</v>
      </c>
      <c r="F124" s="339"/>
      <c r="G124" s="336"/>
      <c r="H124" s="8"/>
      <c r="I124" s="17">
        <f>I123/20</f>
        <v>0</v>
      </c>
      <c r="J124" s="18">
        <f>J123/20</f>
        <v>0.8</v>
      </c>
      <c r="K124" s="19">
        <f>K123/20</f>
        <v>0.2</v>
      </c>
      <c r="L124" s="339"/>
      <c r="M124" s="336"/>
      <c r="N124" s="8"/>
      <c r="O124" s="17">
        <f>O123/20</f>
        <v>0.15</v>
      </c>
      <c r="P124" s="18">
        <f>P123/20</f>
        <v>0.5</v>
      </c>
      <c r="Q124" s="19">
        <f>Q123/20</f>
        <v>0.35</v>
      </c>
      <c r="R124" s="339"/>
      <c r="S124" s="336"/>
    </row>
    <row r="125" spans="1:19" s="45" customFormat="1" ht="20.100000000000001" customHeight="1">
      <c r="A125" s="336"/>
      <c r="B125" s="330" t="s">
        <v>46</v>
      </c>
      <c r="C125" s="37">
        <v>9</v>
      </c>
      <c r="D125" s="38">
        <v>16</v>
      </c>
      <c r="E125" s="39">
        <v>5</v>
      </c>
      <c r="F125" s="338">
        <f>(C125-E125)/30*100</f>
        <v>13.333333333333334</v>
      </c>
      <c r="G125" s="336"/>
      <c r="H125" s="8"/>
      <c r="I125" s="37">
        <v>4</v>
      </c>
      <c r="J125" s="38">
        <v>19</v>
      </c>
      <c r="K125" s="39">
        <v>7</v>
      </c>
      <c r="L125" s="338">
        <f>(I125-K125)/30*100</f>
        <v>-10</v>
      </c>
      <c r="M125" s="336"/>
      <c r="N125" s="8"/>
      <c r="O125" s="37">
        <v>6</v>
      </c>
      <c r="P125" s="38">
        <v>17</v>
      </c>
      <c r="Q125" s="39">
        <v>7</v>
      </c>
      <c r="R125" s="338">
        <f>(O125-Q125)/30*100</f>
        <v>-3.3333333333333335</v>
      </c>
      <c r="S125" s="336"/>
    </row>
    <row r="126" spans="1:19" s="45" customFormat="1" ht="20.100000000000001" customHeight="1">
      <c r="A126" s="337"/>
      <c r="B126" s="337"/>
      <c r="C126" s="17">
        <f>C125/30</f>
        <v>0.3</v>
      </c>
      <c r="D126" s="18">
        <f>D125/30</f>
        <v>0.53333333333333333</v>
      </c>
      <c r="E126" s="19">
        <f>E125/30</f>
        <v>0.16666666666666666</v>
      </c>
      <c r="F126" s="339"/>
      <c r="G126" s="337"/>
      <c r="H126" s="8"/>
      <c r="I126" s="17">
        <f>I125/30</f>
        <v>0.13333333333333333</v>
      </c>
      <c r="J126" s="18">
        <f>J125/30</f>
        <v>0.6333333333333333</v>
      </c>
      <c r="K126" s="19">
        <f>K125/30</f>
        <v>0.23333333333333334</v>
      </c>
      <c r="L126" s="339"/>
      <c r="M126" s="337"/>
      <c r="N126" s="8"/>
      <c r="O126" s="17">
        <f>O125/30</f>
        <v>0.2</v>
      </c>
      <c r="P126" s="18">
        <f>P125/30</f>
        <v>0.56666666666666665</v>
      </c>
      <c r="Q126" s="19">
        <f>Q125/30</f>
        <v>0.23333333333333334</v>
      </c>
      <c r="R126" s="339"/>
      <c r="S126" s="337"/>
    </row>
    <row r="127" spans="1:19" s="45" customFormat="1" ht="20.100000000000001" customHeight="1">
      <c r="A127" s="330" t="s">
        <v>67</v>
      </c>
      <c r="B127" s="330" t="s">
        <v>47</v>
      </c>
      <c r="C127" s="5">
        <v>7</v>
      </c>
      <c r="D127" s="6">
        <v>9</v>
      </c>
      <c r="E127" s="7">
        <v>4</v>
      </c>
      <c r="F127" s="338">
        <f>(C127-E127)/20*100</f>
        <v>15</v>
      </c>
      <c r="G127" s="338">
        <f>((C127+C129)-(E127+E129))/50*100</f>
        <v>16</v>
      </c>
      <c r="H127" s="46"/>
      <c r="I127" s="5">
        <v>2</v>
      </c>
      <c r="J127" s="6">
        <v>14</v>
      </c>
      <c r="K127" s="7">
        <v>4</v>
      </c>
      <c r="L127" s="338">
        <f>(I127-K127)/20*100</f>
        <v>-10</v>
      </c>
      <c r="M127" s="338">
        <f>((I127+I129)-(K127+K129))/50*100</f>
        <v>-6</v>
      </c>
      <c r="N127" s="46"/>
      <c r="O127" s="5">
        <v>6</v>
      </c>
      <c r="P127" s="6">
        <v>10</v>
      </c>
      <c r="Q127" s="7">
        <v>4</v>
      </c>
      <c r="R127" s="338">
        <f>(O127-Q127)/20*100</f>
        <v>10</v>
      </c>
      <c r="S127" s="338">
        <f>((O127+O129)-(Q127+Q129))/50*100</f>
        <v>8</v>
      </c>
    </row>
    <row r="128" spans="1:19" s="45" customFormat="1" ht="20.100000000000001" customHeight="1">
      <c r="A128" s="335"/>
      <c r="B128" s="337"/>
      <c r="C128" s="17">
        <f>C127/20</f>
        <v>0.35</v>
      </c>
      <c r="D128" s="18">
        <f>D127/20</f>
        <v>0.45</v>
      </c>
      <c r="E128" s="19">
        <f>E127/20</f>
        <v>0.2</v>
      </c>
      <c r="F128" s="339"/>
      <c r="G128" s="336"/>
      <c r="H128" s="8"/>
      <c r="I128" s="17">
        <f>I127/20</f>
        <v>0.1</v>
      </c>
      <c r="J128" s="18">
        <f>J127/20</f>
        <v>0.7</v>
      </c>
      <c r="K128" s="19">
        <f>K127/20</f>
        <v>0.2</v>
      </c>
      <c r="L128" s="339"/>
      <c r="M128" s="336"/>
      <c r="N128" s="8"/>
      <c r="O128" s="17">
        <f>O127/20</f>
        <v>0.3</v>
      </c>
      <c r="P128" s="18">
        <f>P127/20</f>
        <v>0.5</v>
      </c>
      <c r="Q128" s="19">
        <f>Q127/20</f>
        <v>0.2</v>
      </c>
      <c r="R128" s="339"/>
      <c r="S128" s="336"/>
    </row>
    <row r="129" spans="1:19" s="45" customFormat="1" ht="20.100000000000001" customHeight="1">
      <c r="A129" s="336"/>
      <c r="B129" s="330" t="s">
        <v>46</v>
      </c>
      <c r="C129" s="37">
        <v>13</v>
      </c>
      <c r="D129" s="38">
        <v>9</v>
      </c>
      <c r="E129" s="39">
        <v>8</v>
      </c>
      <c r="F129" s="338">
        <f>(C129-E129)/30*100</f>
        <v>16.666666666666664</v>
      </c>
      <c r="G129" s="336"/>
      <c r="H129" s="8"/>
      <c r="I129" s="37">
        <v>4</v>
      </c>
      <c r="J129" s="38">
        <v>21</v>
      </c>
      <c r="K129" s="39">
        <v>5</v>
      </c>
      <c r="L129" s="338">
        <f>(I129-K129)/30*100</f>
        <v>-3.3333333333333335</v>
      </c>
      <c r="M129" s="336"/>
      <c r="N129" s="8"/>
      <c r="O129" s="37">
        <v>9</v>
      </c>
      <c r="P129" s="38">
        <v>14</v>
      </c>
      <c r="Q129" s="39">
        <v>7</v>
      </c>
      <c r="R129" s="338">
        <f>(O129-Q129)/30*100</f>
        <v>6.666666666666667</v>
      </c>
      <c r="S129" s="336"/>
    </row>
    <row r="130" spans="1:19" s="45" customFormat="1" ht="20.100000000000001" customHeight="1">
      <c r="A130" s="337"/>
      <c r="B130" s="337"/>
      <c r="C130" s="17">
        <f>C129/30</f>
        <v>0.43333333333333335</v>
      </c>
      <c r="D130" s="18">
        <f>D129/30</f>
        <v>0.3</v>
      </c>
      <c r="E130" s="19">
        <f>E129/30</f>
        <v>0.26666666666666666</v>
      </c>
      <c r="F130" s="339"/>
      <c r="G130" s="337"/>
      <c r="H130" s="8"/>
      <c r="I130" s="17">
        <f>I129/30</f>
        <v>0.13333333333333333</v>
      </c>
      <c r="J130" s="18">
        <f>J129/30</f>
        <v>0.7</v>
      </c>
      <c r="K130" s="19">
        <f>K129/30</f>
        <v>0.16666666666666666</v>
      </c>
      <c r="L130" s="339"/>
      <c r="M130" s="337"/>
      <c r="N130" s="8"/>
      <c r="O130" s="17">
        <f>O129/30</f>
        <v>0.3</v>
      </c>
      <c r="P130" s="18">
        <f>P129/30</f>
        <v>0.46666666666666667</v>
      </c>
      <c r="Q130" s="19">
        <f>Q129/30</f>
        <v>0.23333333333333334</v>
      </c>
      <c r="R130" s="339"/>
      <c r="S130" s="337"/>
    </row>
    <row r="131" spans="1:19" s="45" customFormat="1" ht="20.100000000000001" customHeight="1">
      <c r="A131" s="330" t="s">
        <v>68</v>
      </c>
      <c r="B131" s="330" t="s">
        <v>47</v>
      </c>
      <c r="C131" s="5">
        <v>7</v>
      </c>
      <c r="D131" s="6">
        <v>8</v>
      </c>
      <c r="E131" s="7">
        <v>5</v>
      </c>
      <c r="F131" s="338">
        <f>(C131-E131)/20*100</f>
        <v>10</v>
      </c>
      <c r="G131" s="338">
        <f>((C131+C133)-(E131+E133))/50*100</f>
        <v>18</v>
      </c>
      <c r="H131" s="46"/>
      <c r="I131" s="5">
        <v>2</v>
      </c>
      <c r="J131" s="6">
        <v>14</v>
      </c>
      <c r="K131" s="7">
        <v>4</v>
      </c>
      <c r="L131" s="338">
        <f>(I131-K131)/20*100</f>
        <v>-10</v>
      </c>
      <c r="M131" s="338">
        <f>((I131+I133)-(K131+K133))/50*100</f>
        <v>-18</v>
      </c>
      <c r="N131" s="46"/>
      <c r="O131" s="5">
        <v>4</v>
      </c>
      <c r="P131" s="6">
        <v>11</v>
      </c>
      <c r="Q131" s="7">
        <v>5</v>
      </c>
      <c r="R131" s="338">
        <f>(O131-Q131)/20*100</f>
        <v>-5</v>
      </c>
      <c r="S131" s="338">
        <f>((O131+O133)-(Q131+Q133))/50*100</f>
        <v>0</v>
      </c>
    </row>
    <row r="132" spans="1:19" s="45" customFormat="1" ht="20.100000000000001" customHeight="1">
      <c r="A132" s="335"/>
      <c r="B132" s="337"/>
      <c r="C132" s="17">
        <f>C131/20</f>
        <v>0.35</v>
      </c>
      <c r="D132" s="18">
        <f>D131/20</f>
        <v>0.4</v>
      </c>
      <c r="E132" s="19">
        <f>E131/20</f>
        <v>0.25</v>
      </c>
      <c r="F132" s="339"/>
      <c r="G132" s="336"/>
      <c r="H132" s="8"/>
      <c r="I132" s="17">
        <f>I131/20</f>
        <v>0.1</v>
      </c>
      <c r="J132" s="18">
        <f>J131/20</f>
        <v>0.7</v>
      </c>
      <c r="K132" s="19">
        <f>K131/20</f>
        <v>0.2</v>
      </c>
      <c r="L132" s="339"/>
      <c r="M132" s="336"/>
      <c r="N132" s="8"/>
      <c r="O132" s="17">
        <f>O131/20</f>
        <v>0.2</v>
      </c>
      <c r="P132" s="18">
        <f>P131/20</f>
        <v>0.55000000000000004</v>
      </c>
      <c r="Q132" s="19">
        <f>Q131/20</f>
        <v>0.25</v>
      </c>
      <c r="R132" s="339"/>
      <c r="S132" s="336"/>
    </row>
    <row r="133" spans="1:19" s="45" customFormat="1" ht="20.100000000000001" customHeight="1">
      <c r="A133" s="336"/>
      <c r="B133" s="330" t="s">
        <v>46</v>
      </c>
      <c r="C133" s="37">
        <v>14</v>
      </c>
      <c r="D133" s="38">
        <v>9</v>
      </c>
      <c r="E133" s="39">
        <v>7</v>
      </c>
      <c r="F133" s="338">
        <f>(C133-E133)/30*100</f>
        <v>23.333333333333332</v>
      </c>
      <c r="G133" s="336"/>
      <c r="H133" s="8"/>
      <c r="I133" s="37">
        <v>2</v>
      </c>
      <c r="J133" s="38">
        <v>19</v>
      </c>
      <c r="K133" s="39">
        <v>9</v>
      </c>
      <c r="L133" s="338">
        <f>(I133-K133)/30*100</f>
        <v>-23.333333333333332</v>
      </c>
      <c r="M133" s="336"/>
      <c r="N133" s="8"/>
      <c r="O133" s="37">
        <v>8</v>
      </c>
      <c r="P133" s="38">
        <v>15</v>
      </c>
      <c r="Q133" s="39">
        <v>7</v>
      </c>
      <c r="R133" s="338">
        <f>(O133-Q133)/30*100</f>
        <v>3.3333333333333335</v>
      </c>
      <c r="S133" s="336"/>
    </row>
    <row r="134" spans="1:19" s="45" customFormat="1" ht="20.100000000000001" customHeight="1">
      <c r="A134" s="337"/>
      <c r="B134" s="337"/>
      <c r="C134" s="17">
        <f>C133/30</f>
        <v>0.46666666666666667</v>
      </c>
      <c r="D134" s="18">
        <f>D133/30</f>
        <v>0.3</v>
      </c>
      <c r="E134" s="19">
        <f>E133/30</f>
        <v>0.23333333333333334</v>
      </c>
      <c r="F134" s="339"/>
      <c r="G134" s="337"/>
      <c r="H134" s="8"/>
      <c r="I134" s="17">
        <f>I133/30</f>
        <v>6.6666666666666666E-2</v>
      </c>
      <c r="J134" s="18">
        <f>J133/30</f>
        <v>0.6333333333333333</v>
      </c>
      <c r="K134" s="19">
        <f>K133/30</f>
        <v>0.3</v>
      </c>
      <c r="L134" s="339"/>
      <c r="M134" s="337"/>
      <c r="N134" s="8"/>
      <c r="O134" s="17">
        <f>O133/30</f>
        <v>0.26666666666666666</v>
      </c>
      <c r="P134" s="18">
        <f>P133/30</f>
        <v>0.5</v>
      </c>
      <c r="Q134" s="19">
        <f>Q133/30</f>
        <v>0.23333333333333334</v>
      </c>
      <c r="R134" s="339"/>
      <c r="S134" s="337"/>
    </row>
    <row r="135" spans="1:19" s="45" customFormat="1" ht="20.100000000000001" customHeight="1">
      <c r="A135" s="330" t="s">
        <v>69</v>
      </c>
      <c r="B135" s="330" t="s">
        <v>47</v>
      </c>
      <c r="C135" s="5">
        <v>9</v>
      </c>
      <c r="D135" s="6">
        <v>9</v>
      </c>
      <c r="E135" s="7">
        <v>2</v>
      </c>
      <c r="F135" s="338">
        <f>(C135-E135)/20*100</f>
        <v>35</v>
      </c>
      <c r="G135" s="338">
        <f>((C135+C137)-(E135+E137))/50*100</f>
        <v>24</v>
      </c>
      <c r="I135" s="5">
        <v>5</v>
      </c>
      <c r="J135" s="6">
        <v>14</v>
      </c>
      <c r="K135" s="7">
        <v>1</v>
      </c>
      <c r="L135" s="338">
        <f>(I135-K135)/20*100</f>
        <v>20</v>
      </c>
      <c r="M135" s="338">
        <f>((I135+I137)-(K135+K137))/50*100</f>
        <v>-2</v>
      </c>
      <c r="O135" s="5">
        <v>5</v>
      </c>
      <c r="P135" s="6">
        <v>14</v>
      </c>
      <c r="Q135" s="7">
        <v>1</v>
      </c>
      <c r="R135" s="338">
        <f>(O135-Q135)/20*100</f>
        <v>20</v>
      </c>
      <c r="S135" s="338">
        <f>((O135+O137)-(Q135+Q137))/50*100</f>
        <v>-4</v>
      </c>
    </row>
    <row r="136" spans="1:19" s="45" customFormat="1" ht="20.100000000000001" customHeight="1">
      <c r="A136" s="335"/>
      <c r="B136" s="337"/>
      <c r="C136" s="17">
        <f>C135/20</f>
        <v>0.45</v>
      </c>
      <c r="D136" s="18">
        <f>D135/20</f>
        <v>0.45</v>
      </c>
      <c r="E136" s="19">
        <f>E135/20</f>
        <v>0.1</v>
      </c>
      <c r="F136" s="339"/>
      <c r="G136" s="336"/>
      <c r="H136" s="8"/>
      <c r="I136" s="17">
        <f>I135/20</f>
        <v>0.25</v>
      </c>
      <c r="J136" s="18">
        <f>J135/20</f>
        <v>0.7</v>
      </c>
      <c r="K136" s="19">
        <f>K135/20</f>
        <v>0.05</v>
      </c>
      <c r="L136" s="339"/>
      <c r="M136" s="336"/>
      <c r="N136" s="8"/>
      <c r="O136" s="17">
        <f>O135/20</f>
        <v>0.25</v>
      </c>
      <c r="P136" s="18">
        <f>P135/20</f>
        <v>0.7</v>
      </c>
      <c r="Q136" s="19">
        <f>Q135/20</f>
        <v>0.05</v>
      </c>
      <c r="R136" s="339"/>
      <c r="S136" s="336"/>
    </row>
    <row r="137" spans="1:19" s="45" customFormat="1" ht="20.100000000000001" customHeight="1">
      <c r="A137" s="336"/>
      <c r="B137" s="330" t="s">
        <v>46</v>
      </c>
      <c r="C137" s="37">
        <v>14</v>
      </c>
      <c r="D137" s="38">
        <v>7</v>
      </c>
      <c r="E137" s="39">
        <v>9</v>
      </c>
      <c r="F137" s="338">
        <f>(C137-E137)/30*100</f>
        <v>16.666666666666664</v>
      </c>
      <c r="G137" s="336"/>
      <c r="H137" s="8"/>
      <c r="I137" s="37">
        <v>4</v>
      </c>
      <c r="J137" s="38">
        <v>17</v>
      </c>
      <c r="K137" s="39">
        <v>9</v>
      </c>
      <c r="L137" s="338">
        <f>(I137-K137)/30*100</f>
        <v>-16.666666666666664</v>
      </c>
      <c r="M137" s="336"/>
      <c r="N137" s="8"/>
      <c r="O137" s="37">
        <v>5</v>
      </c>
      <c r="P137" s="38">
        <v>14</v>
      </c>
      <c r="Q137" s="39">
        <v>11</v>
      </c>
      <c r="R137" s="338">
        <f>(O137-Q137)/30*100</f>
        <v>-20</v>
      </c>
      <c r="S137" s="336"/>
    </row>
    <row r="138" spans="1:19" s="45" customFormat="1" ht="20.100000000000001" customHeight="1">
      <c r="A138" s="337"/>
      <c r="B138" s="337"/>
      <c r="C138" s="17">
        <f>C137/30</f>
        <v>0.46666666666666667</v>
      </c>
      <c r="D138" s="18">
        <f>D137/30</f>
        <v>0.23333333333333334</v>
      </c>
      <c r="E138" s="19">
        <f>E137/30</f>
        <v>0.3</v>
      </c>
      <c r="F138" s="339"/>
      <c r="G138" s="337"/>
      <c r="H138" s="8"/>
      <c r="I138" s="17">
        <f>I137/30</f>
        <v>0.13333333333333333</v>
      </c>
      <c r="J138" s="18">
        <f>J137/30</f>
        <v>0.56666666666666665</v>
      </c>
      <c r="K138" s="19">
        <f>K137/30</f>
        <v>0.3</v>
      </c>
      <c r="L138" s="339"/>
      <c r="M138" s="337"/>
      <c r="N138" s="8"/>
      <c r="O138" s="17">
        <f>O137/30</f>
        <v>0.16666666666666666</v>
      </c>
      <c r="P138" s="18">
        <f>P137/30</f>
        <v>0.46666666666666667</v>
      </c>
      <c r="Q138" s="19">
        <f>Q137/30</f>
        <v>0.36666666666666664</v>
      </c>
      <c r="R138" s="339"/>
      <c r="S138" s="337"/>
    </row>
    <row r="139" spans="1:19" s="45" customFormat="1" ht="20.100000000000001" customHeight="1">
      <c r="A139" s="330" t="s">
        <v>71</v>
      </c>
      <c r="B139" s="330" t="s">
        <v>47</v>
      </c>
      <c r="C139" s="5">
        <v>6</v>
      </c>
      <c r="D139" s="6">
        <v>8</v>
      </c>
      <c r="E139" s="7">
        <v>6</v>
      </c>
      <c r="F139" s="338">
        <f>(C139-E139)/20*100</f>
        <v>0</v>
      </c>
      <c r="G139" s="338">
        <f>((C139+C141)-(E139+E141))/50*100</f>
        <v>-26</v>
      </c>
      <c r="I139" s="5">
        <v>4</v>
      </c>
      <c r="J139" s="6">
        <v>11</v>
      </c>
      <c r="K139" s="7">
        <v>5</v>
      </c>
      <c r="L139" s="338">
        <f>(I139-K139)/20*100</f>
        <v>-5</v>
      </c>
      <c r="M139" s="338">
        <f>((I139+I141)-(K139+K141))/50*100</f>
        <v>-24</v>
      </c>
      <c r="O139" s="5">
        <v>4</v>
      </c>
      <c r="P139" s="6">
        <v>12</v>
      </c>
      <c r="Q139" s="7">
        <v>4</v>
      </c>
      <c r="R139" s="338">
        <f>(O139-Q139)/20*100</f>
        <v>0</v>
      </c>
      <c r="S139" s="338">
        <f>((O139+O141)-(Q139+Q141))/50*100</f>
        <v>-14.000000000000002</v>
      </c>
    </row>
    <row r="140" spans="1:19" s="45" customFormat="1" ht="20.100000000000001" customHeight="1">
      <c r="A140" s="335"/>
      <c r="B140" s="337"/>
      <c r="C140" s="17">
        <f>C139/20</f>
        <v>0.3</v>
      </c>
      <c r="D140" s="18">
        <f>D139/20</f>
        <v>0.4</v>
      </c>
      <c r="E140" s="19">
        <f>E139/20</f>
        <v>0.3</v>
      </c>
      <c r="F140" s="339"/>
      <c r="G140" s="336"/>
      <c r="H140" s="8"/>
      <c r="I140" s="17">
        <f>I139/20</f>
        <v>0.2</v>
      </c>
      <c r="J140" s="18">
        <f>J139/20</f>
        <v>0.55000000000000004</v>
      </c>
      <c r="K140" s="19">
        <f>K139/20</f>
        <v>0.25</v>
      </c>
      <c r="L140" s="339"/>
      <c r="M140" s="336"/>
      <c r="N140" s="8"/>
      <c r="O140" s="17">
        <f>O139/20</f>
        <v>0.2</v>
      </c>
      <c r="P140" s="18">
        <f>P139/20</f>
        <v>0.6</v>
      </c>
      <c r="Q140" s="19">
        <f>Q139/20</f>
        <v>0.2</v>
      </c>
      <c r="R140" s="339"/>
      <c r="S140" s="336"/>
    </row>
    <row r="141" spans="1:19" s="45" customFormat="1" ht="20.100000000000001" customHeight="1">
      <c r="A141" s="336"/>
      <c r="B141" s="330" t="s">
        <v>46</v>
      </c>
      <c r="C141" s="37">
        <v>4</v>
      </c>
      <c r="D141" s="38">
        <v>9</v>
      </c>
      <c r="E141" s="39">
        <v>17</v>
      </c>
      <c r="F141" s="338">
        <f>(C141-E141)/30*100</f>
        <v>-43.333333333333336</v>
      </c>
      <c r="G141" s="336"/>
      <c r="H141" s="8"/>
      <c r="I141" s="37">
        <v>1</v>
      </c>
      <c r="J141" s="38">
        <v>17</v>
      </c>
      <c r="K141" s="39">
        <v>12</v>
      </c>
      <c r="L141" s="338">
        <f>(I141-K141)/30*100</f>
        <v>-36.666666666666664</v>
      </c>
      <c r="M141" s="336"/>
      <c r="N141" s="8"/>
      <c r="O141" s="37">
        <v>3</v>
      </c>
      <c r="P141" s="38">
        <v>17</v>
      </c>
      <c r="Q141" s="39">
        <v>10</v>
      </c>
      <c r="R141" s="338">
        <f>(O141-Q141)/30*100</f>
        <v>-23.333333333333332</v>
      </c>
      <c r="S141" s="336"/>
    </row>
    <row r="142" spans="1:19" s="45" customFormat="1" ht="20.100000000000001" customHeight="1">
      <c r="A142" s="337"/>
      <c r="B142" s="337"/>
      <c r="C142" s="17">
        <f>C141/30</f>
        <v>0.13333333333333333</v>
      </c>
      <c r="D142" s="18">
        <f>D141/30</f>
        <v>0.3</v>
      </c>
      <c r="E142" s="19">
        <f>E141/30</f>
        <v>0.56666666666666665</v>
      </c>
      <c r="F142" s="339"/>
      <c r="G142" s="337"/>
      <c r="H142" s="8"/>
      <c r="I142" s="17">
        <f>I141/30</f>
        <v>3.3333333333333333E-2</v>
      </c>
      <c r="J142" s="18">
        <f>J141/30</f>
        <v>0.56666666666666665</v>
      </c>
      <c r="K142" s="19">
        <f>K141/30</f>
        <v>0.4</v>
      </c>
      <c r="L142" s="339"/>
      <c r="M142" s="337"/>
      <c r="N142" s="8"/>
      <c r="O142" s="17">
        <f>O141/30</f>
        <v>0.1</v>
      </c>
      <c r="P142" s="18">
        <f>P141/30</f>
        <v>0.56666666666666665</v>
      </c>
      <c r="Q142" s="19">
        <f>Q141/30</f>
        <v>0.33333333333333331</v>
      </c>
      <c r="R142" s="339"/>
      <c r="S142" s="337"/>
    </row>
    <row r="143" spans="1:19" s="45" customFormat="1" ht="20.100000000000001" customHeight="1">
      <c r="A143" s="330" t="s">
        <v>73</v>
      </c>
      <c r="B143" s="330" t="s">
        <v>47</v>
      </c>
      <c r="C143" s="5">
        <v>8</v>
      </c>
      <c r="D143" s="6">
        <v>6</v>
      </c>
      <c r="E143" s="7">
        <v>6</v>
      </c>
      <c r="F143" s="338">
        <f>(C143-E143)/20*100</f>
        <v>10</v>
      </c>
      <c r="G143" s="338">
        <f>((C143+C145)-(E143+E145))/50*100</f>
        <v>28.000000000000004</v>
      </c>
      <c r="H143" s="48"/>
      <c r="I143" s="5">
        <v>5</v>
      </c>
      <c r="J143" s="6">
        <v>8</v>
      </c>
      <c r="K143" s="7">
        <v>7</v>
      </c>
      <c r="L143" s="338">
        <f>(I143-K143)/20*100</f>
        <v>-10</v>
      </c>
      <c r="M143" s="338">
        <f>((I143+I145)-(K143+K145))/50*100</f>
        <v>-4</v>
      </c>
      <c r="N143" s="48"/>
      <c r="O143" s="5">
        <v>4</v>
      </c>
      <c r="P143" s="6">
        <v>11</v>
      </c>
      <c r="Q143" s="7">
        <v>5</v>
      </c>
      <c r="R143" s="338">
        <f>(O143-Q143)/20*100</f>
        <v>-5</v>
      </c>
      <c r="S143" s="338">
        <f>((O143+O145)-(Q143+Q145))/50*100</f>
        <v>12</v>
      </c>
    </row>
    <row r="144" spans="1:19" s="45" customFormat="1" ht="20.100000000000001" customHeight="1">
      <c r="A144" s="335"/>
      <c r="B144" s="337"/>
      <c r="C144" s="17">
        <f>C143/20</f>
        <v>0.4</v>
      </c>
      <c r="D144" s="18">
        <f>D143/20</f>
        <v>0.3</v>
      </c>
      <c r="E144" s="19">
        <f>E143/20</f>
        <v>0.3</v>
      </c>
      <c r="F144" s="339"/>
      <c r="G144" s="336"/>
      <c r="H144" s="8"/>
      <c r="I144" s="17">
        <f>I143/20</f>
        <v>0.25</v>
      </c>
      <c r="J144" s="18">
        <f>J143/20</f>
        <v>0.4</v>
      </c>
      <c r="K144" s="19">
        <f>K143/20</f>
        <v>0.35</v>
      </c>
      <c r="L144" s="339"/>
      <c r="M144" s="336"/>
      <c r="N144" s="8"/>
      <c r="O144" s="17">
        <f>O143/20</f>
        <v>0.2</v>
      </c>
      <c r="P144" s="18">
        <f>P143/20</f>
        <v>0.55000000000000004</v>
      </c>
      <c r="Q144" s="19">
        <f>Q143/20</f>
        <v>0.25</v>
      </c>
      <c r="R144" s="339"/>
      <c r="S144" s="336"/>
    </row>
    <row r="145" spans="1:19" s="45" customFormat="1" ht="20.100000000000001" customHeight="1">
      <c r="A145" s="336"/>
      <c r="B145" s="330" t="s">
        <v>46</v>
      </c>
      <c r="C145" s="37">
        <v>15</v>
      </c>
      <c r="D145" s="38">
        <v>12</v>
      </c>
      <c r="E145" s="39">
        <v>3</v>
      </c>
      <c r="F145" s="338">
        <f>(C145-E145)/30*100</f>
        <v>40</v>
      </c>
      <c r="G145" s="336"/>
      <c r="H145" s="8"/>
      <c r="I145" s="37">
        <v>5</v>
      </c>
      <c r="J145" s="38">
        <v>20</v>
      </c>
      <c r="K145" s="39">
        <v>5</v>
      </c>
      <c r="L145" s="338">
        <f>(I145-K145)/30*100</f>
        <v>0</v>
      </c>
      <c r="M145" s="336"/>
      <c r="N145" s="8"/>
      <c r="O145" s="37">
        <v>11</v>
      </c>
      <c r="P145" s="38">
        <v>15</v>
      </c>
      <c r="Q145" s="39">
        <v>4</v>
      </c>
      <c r="R145" s="338">
        <f>(O145-Q145)/30*100</f>
        <v>23.333333333333332</v>
      </c>
      <c r="S145" s="336"/>
    </row>
    <row r="146" spans="1:19" s="45" customFormat="1" ht="20.100000000000001" customHeight="1">
      <c r="A146" s="337"/>
      <c r="B146" s="337"/>
      <c r="C146" s="17">
        <f>C145/30</f>
        <v>0.5</v>
      </c>
      <c r="D146" s="18">
        <f>D145/30</f>
        <v>0.4</v>
      </c>
      <c r="E146" s="19">
        <f>E145/30</f>
        <v>0.1</v>
      </c>
      <c r="F146" s="339"/>
      <c r="G146" s="337"/>
      <c r="H146" s="8"/>
      <c r="I146" s="17">
        <f>I145/30</f>
        <v>0.16666666666666666</v>
      </c>
      <c r="J146" s="18">
        <f>J145/30</f>
        <v>0.66666666666666663</v>
      </c>
      <c r="K146" s="19">
        <f>K145/30</f>
        <v>0.16666666666666666</v>
      </c>
      <c r="L146" s="339"/>
      <c r="M146" s="337"/>
      <c r="N146" s="8"/>
      <c r="O146" s="17">
        <f>O145/30</f>
        <v>0.36666666666666664</v>
      </c>
      <c r="P146" s="18">
        <f>P145/30</f>
        <v>0.5</v>
      </c>
      <c r="Q146" s="19">
        <f>Q145/30</f>
        <v>0.13333333333333333</v>
      </c>
      <c r="R146" s="339"/>
      <c r="S146" s="337"/>
    </row>
    <row r="147" spans="1:19" s="47" customFormat="1" ht="20.100000000000001" customHeight="1">
      <c r="A147" s="330" t="s">
        <v>80</v>
      </c>
      <c r="B147" s="330" t="s">
        <v>47</v>
      </c>
      <c r="C147" s="5">
        <v>3</v>
      </c>
      <c r="D147" s="6">
        <v>9</v>
      </c>
      <c r="E147" s="7">
        <v>8</v>
      </c>
      <c r="F147" s="338">
        <f>(C147-E147)/20*100</f>
        <v>-25</v>
      </c>
      <c r="G147" s="338">
        <f>((C147+C149)-(E147+E149))/50*100</f>
        <v>-24</v>
      </c>
      <c r="H147" s="48"/>
      <c r="I147" s="5">
        <v>1</v>
      </c>
      <c r="J147" s="6">
        <v>13</v>
      </c>
      <c r="K147" s="7">
        <v>6</v>
      </c>
      <c r="L147" s="338">
        <f>(I147-K147)/20*100</f>
        <v>-25</v>
      </c>
      <c r="M147" s="338">
        <f>((I147+I149)-(K147+K149))/50*100</f>
        <v>-28.000000000000004</v>
      </c>
      <c r="N147" s="48"/>
      <c r="O147" s="5">
        <v>1</v>
      </c>
      <c r="P147" s="6">
        <v>11</v>
      </c>
      <c r="Q147" s="7">
        <v>8</v>
      </c>
      <c r="R147" s="338">
        <f>(O147-Q147)/20*100</f>
        <v>-35</v>
      </c>
      <c r="S147" s="338">
        <f>((O147+O149)-(Q147+Q149))/50*100</f>
        <v>-26</v>
      </c>
    </row>
    <row r="148" spans="1:19" s="47" customFormat="1" ht="20.100000000000001" customHeight="1">
      <c r="A148" s="335"/>
      <c r="B148" s="337"/>
      <c r="C148" s="17">
        <f>C147/20</f>
        <v>0.15</v>
      </c>
      <c r="D148" s="18">
        <f>D147/20</f>
        <v>0.45</v>
      </c>
      <c r="E148" s="19">
        <f>E147/20</f>
        <v>0.4</v>
      </c>
      <c r="F148" s="339"/>
      <c r="G148" s="336"/>
      <c r="H148" s="8"/>
      <c r="I148" s="17">
        <f>I147/20</f>
        <v>0.05</v>
      </c>
      <c r="J148" s="18">
        <f>J147/20</f>
        <v>0.65</v>
      </c>
      <c r="K148" s="19">
        <f>K147/20</f>
        <v>0.3</v>
      </c>
      <c r="L148" s="339"/>
      <c r="M148" s="336"/>
      <c r="N148" s="8"/>
      <c r="O148" s="17">
        <f>O147/20</f>
        <v>0.05</v>
      </c>
      <c r="P148" s="18">
        <f>P147/20</f>
        <v>0.55000000000000004</v>
      </c>
      <c r="Q148" s="19">
        <f>Q147/20</f>
        <v>0.4</v>
      </c>
      <c r="R148" s="339"/>
      <c r="S148" s="336"/>
    </row>
    <row r="149" spans="1:19" s="47" customFormat="1" ht="20.100000000000001" customHeight="1">
      <c r="A149" s="336"/>
      <c r="B149" s="330" t="s">
        <v>46</v>
      </c>
      <c r="C149" s="37">
        <v>5</v>
      </c>
      <c r="D149" s="38">
        <v>13</v>
      </c>
      <c r="E149" s="39">
        <v>12</v>
      </c>
      <c r="F149" s="338">
        <f>(C149-E149)/30*100</f>
        <v>-23.333333333333332</v>
      </c>
      <c r="G149" s="336"/>
      <c r="H149" s="8"/>
      <c r="I149" s="37">
        <v>0</v>
      </c>
      <c r="J149" s="38">
        <v>21</v>
      </c>
      <c r="K149" s="39">
        <v>9</v>
      </c>
      <c r="L149" s="338">
        <f>(I149-K149)/30*100</f>
        <v>-30</v>
      </c>
      <c r="M149" s="336"/>
      <c r="N149" s="8"/>
      <c r="O149" s="37">
        <v>2</v>
      </c>
      <c r="P149" s="38">
        <v>20</v>
      </c>
      <c r="Q149" s="39">
        <v>8</v>
      </c>
      <c r="R149" s="338">
        <f>(O149-Q149)/30*100</f>
        <v>-20</v>
      </c>
      <c r="S149" s="336"/>
    </row>
    <row r="150" spans="1:19" s="47" customFormat="1" ht="20.100000000000001" customHeight="1">
      <c r="A150" s="337"/>
      <c r="B150" s="337"/>
      <c r="C150" s="17">
        <f>C149/30</f>
        <v>0.16666666666666666</v>
      </c>
      <c r="D150" s="18">
        <f>D149/30</f>
        <v>0.43333333333333335</v>
      </c>
      <c r="E150" s="19">
        <f>E149/30</f>
        <v>0.4</v>
      </c>
      <c r="F150" s="339"/>
      <c r="G150" s="337"/>
      <c r="H150" s="8"/>
      <c r="I150" s="17">
        <f>I149/30</f>
        <v>0</v>
      </c>
      <c r="J150" s="18">
        <f>J149/30</f>
        <v>0.7</v>
      </c>
      <c r="K150" s="19">
        <f>K149/30</f>
        <v>0.3</v>
      </c>
      <c r="L150" s="339"/>
      <c r="M150" s="337"/>
      <c r="N150" s="8"/>
      <c r="O150" s="17">
        <f>O149/30</f>
        <v>6.6666666666666666E-2</v>
      </c>
      <c r="P150" s="18">
        <f>P149/30</f>
        <v>0.66666666666666663</v>
      </c>
      <c r="Q150" s="19">
        <f>Q149/30</f>
        <v>0.26666666666666666</v>
      </c>
      <c r="R150" s="339"/>
      <c r="S150" s="337"/>
    </row>
    <row r="151" spans="1:19" s="47" customFormat="1" ht="20.100000000000001" customHeight="1">
      <c r="A151" s="330" t="s">
        <v>81</v>
      </c>
      <c r="B151" s="330" t="s">
        <v>47</v>
      </c>
      <c r="C151" s="5">
        <v>3</v>
      </c>
      <c r="D151" s="6">
        <v>11</v>
      </c>
      <c r="E151" s="7">
        <v>6</v>
      </c>
      <c r="F151" s="338">
        <f>(C151-E151)/20*100</f>
        <v>-15</v>
      </c>
      <c r="G151" s="338">
        <f>((C151+C153)-(E151+E153))/50*100</f>
        <v>-8</v>
      </c>
      <c r="I151" s="5">
        <v>5</v>
      </c>
      <c r="J151" s="6">
        <v>11</v>
      </c>
      <c r="K151" s="7">
        <v>4</v>
      </c>
      <c r="L151" s="338">
        <f>(I151-K151)/20*100</f>
        <v>5</v>
      </c>
      <c r="M151" s="338">
        <f>((I151+I153)-(K151+K153))/50*100</f>
        <v>-12</v>
      </c>
      <c r="O151" s="5">
        <v>1</v>
      </c>
      <c r="P151" s="6">
        <v>14</v>
      </c>
      <c r="Q151" s="7">
        <v>5</v>
      </c>
      <c r="R151" s="338">
        <f>(O151-Q151)/20*100</f>
        <v>-20</v>
      </c>
      <c r="S151" s="338">
        <f>((O151+O153)-(Q151+Q153))/50*100</f>
        <v>-14.000000000000002</v>
      </c>
    </row>
    <row r="152" spans="1:19" s="47" customFormat="1" ht="20.100000000000001" customHeight="1">
      <c r="A152" s="335"/>
      <c r="B152" s="337"/>
      <c r="C152" s="17">
        <f>C151/20</f>
        <v>0.15</v>
      </c>
      <c r="D152" s="18">
        <f>D151/20</f>
        <v>0.55000000000000004</v>
      </c>
      <c r="E152" s="19">
        <f>E151/20</f>
        <v>0.3</v>
      </c>
      <c r="F152" s="339"/>
      <c r="G152" s="336"/>
      <c r="H152" s="8"/>
      <c r="I152" s="17">
        <f>I151/20</f>
        <v>0.25</v>
      </c>
      <c r="J152" s="18">
        <f>J151/20</f>
        <v>0.55000000000000004</v>
      </c>
      <c r="K152" s="19">
        <f>K151/20</f>
        <v>0.2</v>
      </c>
      <c r="L152" s="339"/>
      <c r="M152" s="336"/>
      <c r="N152" s="8"/>
      <c r="O152" s="17">
        <f>O151/20</f>
        <v>0.05</v>
      </c>
      <c r="P152" s="18">
        <f>P151/20</f>
        <v>0.7</v>
      </c>
      <c r="Q152" s="19">
        <f>Q151/20</f>
        <v>0.25</v>
      </c>
      <c r="R152" s="339"/>
      <c r="S152" s="336"/>
    </row>
    <row r="153" spans="1:19" s="47" customFormat="1" ht="20.100000000000001" customHeight="1">
      <c r="A153" s="336"/>
      <c r="B153" s="330" t="s">
        <v>46</v>
      </c>
      <c r="C153" s="37">
        <v>7</v>
      </c>
      <c r="D153" s="38">
        <v>15</v>
      </c>
      <c r="E153" s="39">
        <v>8</v>
      </c>
      <c r="F153" s="338">
        <f>(C153-E153)/30*100</f>
        <v>-3.3333333333333335</v>
      </c>
      <c r="G153" s="336"/>
      <c r="H153" s="8"/>
      <c r="I153" s="37">
        <v>1</v>
      </c>
      <c r="J153" s="38">
        <v>21</v>
      </c>
      <c r="K153" s="39">
        <v>8</v>
      </c>
      <c r="L153" s="338">
        <f>(I153-K153)/30*100</f>
        <v>-23.333333333333332</v>
      </c>
      <c r="M153" s="336"/>
      <c r="N153" s="8"/>
      <c r="O153" s="37">
        <v>3</v>
      </c>
      <c r="P153" s="38">
        <v>21</v>
      </c>
      <c r="Q153" s="39">
        <v>6</v>
      </c>
      <c r="R153" s="338">
        <f>(O153-Q153)/30*100</f>
        <v>-10</v>
      </c>
      <c r="S153" s="336"/>
    </row>
    <row r="154" spans="1:19" s="47" customFormat="1" ht="20.100000000000001" customHeight="1">
      <c r="A154" s="337"/>
      <c r="B154" s="337"/>
      <c r="C154" s="17">
        <f>C153/30</f>
        <v>0.23333333333333334</v>
      </c>
      <c r="D154" s="18">
        <f>D153/30</f>
        <v>0.5</v>
      </c>
      <c r="E154" s="19">
        <f>E153/30</f>
        <v>0.26666666666666666</v>
      </c>
      <c r="F154" s="339"/>
      <c r="G154" s="337"/>
      <c r="H154" s="8"/>
      <c r="I154" s="17">
        <f>I153/30</f>
        <v>3.3333333333333333E-2</v>
      </c>
      <c r="J154" s="18">
        <f>J153/30</f>
        <v>0.7</v>
      </c>
      <c r="K154" s="19">
        <f>K153/30</f>
        <v>0.26666666666666666</v>
      </c>
      <c r="L154" s="339"/>
      <c r="M154" s="337"/>
      <c r="N154" s="8"/>
      <c r="O154" s="17">
        <f>O153/30</f>
        <v>0.1</v>
      </c>
      <c r="P154" s="18">
        <f>P153/30</f>
        <v>0.7</v>
      </c>
      <c r="Q154" s="19">
        <f>Q153/30</f>
        <v>0.2</v>
      </c>
      <c r="R154" s="339"/>
      <c r="S154" s="337"/>
    </row>
    <row r="155" spans="1:19" s="62" customFormat="1" ht="20.100000000000001" customHeight="1">
      <c r="A155" s="330" t="s">
        <v>83</v>
      </c>
      <c r="B155" s="330" t="s">
        <v>47</v>
      </c>
      <c r="C155" s="5">
        <v>5</v>
      </c>
      <c r="D155" s="6">
        <v>9</v>
      </c>
      <c r="E155" s="7">
        <v>6</v>
      </c>
      <c r="F155" s="338">
        <f>(C155-E155)/20*100</f>
        <v>-5</v>
      </c>
      <c r="G155" s="338">
        <f>((C155+C157)-(E155+E157))/50*100</f>
        <v>-10</v>
      </c>
      <c r="I155" s="5">
        <v>2</v>
      </c>
      <c r="J155" s="6">
        <v>13</v>
      </c>
      <c r="K155" s="7">
        <v>5</v>
      </c>
      <c r="L155" s="338">
        <f>(I155-K155)/20*100</f>
        <v>-15</v>
      </c>
      <c r="M155" s="338">
        <f>((I155+I157)-(K155+K157))/50*100</f>
        <v>-22</v>
      </c>
      <c r="O155" s="5">
        <v>2</v>
      </c>
      <c r="P155" s="6">
        <v>13</v>
      </c>
      <c r="Q155" s="7">
        <v>5</v>
      </c>
      <c r="R155" s="338">
        <f>(O155-Q155)/20*100</f>
        <v>-15</v>
      </c>
      <c r="S155" s="338">
        <f>((O155+O157)-(Q155+Q157))/50*100</f>
        <v>-16</v>
      </c>
    </row>
    <row r="156" spans="1:19" s="62" customFormat="1" ht="20.100000000000001" customHeight="1">
      <c r="A156" s="335"/>
      <c r="B156" s="337"/>
      <c r="C156" s="17">
        <f>C155/20</f>
        <v>0.25</v>
      </c>
      <c r="D156" s="18">
        <f>D155/20</f>
        <v>0.45</v>
      </c>
      <c r="E156" s="19">
        <f>E155/20</f>
        <v>0.3</v>
      </c>
      <c r="F156" s="339"/>
      <c r="G156" s="336"/>
      <c r="H156" s="8"/>
      <c r="I156" s="17">
        <f>I155/20</f>
        <v>0.1</v>
      </c>
      <c r="J156" s="18">
        <f>J155/20</f>
        <v>0.65</v>
      </c>
      <c r="K156" s="19">
        <f>K155/20</f>
        <v>0.25</v>
      </c>
      <c r="L156" s="339"/>
      <c r="M156" s="336"/>
      <c r="N156" s="8"/>
      <c r="O156" s="17">
        <f>O155/20</f>
        <v>0.1</v>
      </c>
      <c r="P156" s="18">
        <f>P155/20</f>
        <v>0.65</v>
      </c>
      <c r="Q156" s="19">
        <f>Q155/20</f>
        <v>0.25</v>
      </c>
      <c r="R156" s="339"/>
      <c r="S156" s="336"/>
    </row>
    <row r="157" spans="1:19" s="62" customFormat="1" ht="20.100000000000001" customHeight="1">
      <c r="A157" s="336"/>
      <c r="B157" s="330" t="s">
        <v>46</v>
      </c>
      <c r="C157" s="37">
        <v>5</v>
      </c>
      <c r="D157" s="38">
        <v>16</v>
      </c>
      <c r="E157" s="39">
        <v>9</v>
      </c>
      <c r="F157" s="338">
        <f>(C157-E157)/30*100</f>
        <v>-13.333333333333334</v>
      </c>
      <c r="G157" s="336"/>
      <c r="H157" s="8"/>
      <c r="I157" s="37">
        <v>1</v>
      </c>
      <c r="J157" s="38">
        <v>20</v>
      </c>
      <c r="K157" s="39">
        <v>9</v>
      </c>
      <c r="L157" s="338">
        <f>(I157-K157)/30*100</f>
        <v>-26.666666666666668</v>
      </c>
      <c r="M157" s="336"/>
      <c r="N157" s="8"/>
      <c r="O157" s="37">
        <v>4</v>
      </c>
      <c r="P157" s="38">
        <v>17</v>
      </c>
      <c r="Q157" s="39">
        <v>9</v>
      </c>
      <c r="R157" s="338">
        <f>(O157-Q157)/30*100</f>
        <v>-16.666666666666664</v>
      </c>
      <c r="S157" s="336"/>
    </row>
    <row r="158" spans="1:19" s="62" customFormat="1" ht="20.100000000000001" customHeight="1">
      <c r="A158" s="337"/>
      <c r="B158" s="337"/>
      <c r="C158" s="17">
        <f>C157/30</f>
        <v>0.16666666666666666</v>
      </c>
      <c r="D158" s="18">
        <f>D157/30</f>
        <v>0.53333333333333333</v>
      </c>
      <c r="E158" s="19">
        <f>E157/30</f>
        <v>0.3</v>
      </c>
      <c r="F158" s="339"/>
      <c r="G158" s="337"/>
      <c r="H158" s="8"/>
      <c r="I158" s="17">
        <f>I157/30</f>
        <v>3.3333333333333333E-2</v>
      </c>
      <c r="J158" s="18">
        <f>J157/30</f>
        <v>0.66666666666666663</v>
      </c>
      <c r="K158" s="19">
        <f>K157/30</f>
        <v>0.3</v>
      </c>
      <c r="L158" s="339"/>
      <c r="M158" s="337"/>
      <c r="N158" s="8"/>
      <c r="O158" s="17">
        <f>O157/30</f>
        <v>0.13333333333333333</v>
      </c>
      <c r="P158" s="18">
        <f>P157/30</f>
        <v>0.56666666666666665</v>
      </c>
      <c r="Q158" s="19">
        <f>Q157/30</f>
        <v>0.3</v>
      </c>
      <c r="R158" s="339"/>
      <c r="S158" s="337"/>
    </row>
    <row r="159" spans="1:19" s="62" customFormat="1" ht="20.100000000000001" customHeight="1">
      <c r="A159" s="330" t="s">
        <v>85</v>
      </c>
      <c r="B159" s="330" t="s">
        <v>47</v>
      </c>
      <c r="C159" s="5">
        <v>6</v>
      </c>
      <c r="D159" s="6">
        <v>11</v>
      </c>
      <c r="E159" s="7">
        <v>3</v>
      </c>
      <c r="F159" s="338">
        <f>(C159-E159)/20*100</f>
        <v>15</v>
      </c>
      <c r="G159" s="338">
        <f>((C159+C161)-(E159+E161))/50*100</f>
        <v>8</v>
      </c>
      <c r="I159" s="5">
        <v>2</v>
      </c>
      <c r="J159" s="6">
        <v>14</v>
      </c>
      <c r="K159" s="7">
        <v>4</v>
      </c>
      <c r="L159" s="338">
        <f>(I159-K159)/20*100</f>
        <v>-10</v>
      </c>
      <c r="M159" s="338">
        <f>((I159+I161)-(K159+K161))/50*100</f>
        <v>-10</v>
      </c>
      <c r="O159" s="5">
        <v>3</v>
      </c>
      <c r="P159" s="6">
        <v>12</v>
      </c>
      <c r="Q159" s="7">
        <v>5</v>
      </c>
      <c r="R159" s="338">
        <f>(O159-Q159)/20*100</f>
        <v>-10</v>
      </c>
      <c r="S159" s="338">
        <f>((O159+O161)-(Q159+Q161))/50*100</f>
        <v>-8</v>
      </c>
    </row>
    <row r="160" spans="1:19" s="62" customFormat="1" ht="20.100000000000001" customHeight="1">
      <c r="A160" s="335"/>
      <c r="B160" s="337"/>
      <c r="C160" s="17">
        <f>C159/20</f>
        <v>0.3</v>
      </c>
      <c r="D160" s="18">
        <f>D159/20</f>
        <v>0.55000000000000004</v>
      </c>
      <c r="E160" s="19">
        <f>E159/20</f>
        <v>0.15</v>
      </c>
      <c r="F160" s="339"/>
      <c r="G160" s="336"/>
      <c r="H160" s="8"/>
      <c r="I160" s="17">
        <f>I159/20</f>
        <v>0.1</v>
      </c>
      <c r="J160" s="18">
        <f>J159/20</f>
        <v>0.7</v>
      </c>
      <c r="K160" s="19">
        <f>K159/20</f>
        <v>0.2</v>
      </c>
      <c r="L160" s="339"/>
      <c r="M160" s="336"/>
      <c r="N160" s="8"/>
      <c r="O160" s="17">
        <f>O159/20</f>
        <v>0.15</v>
      </c>
      <c r="P160" s="18">
        <f>P159/20</f>
        <v>0.6</v>
      </c>
      <c r="Q160" s="19">
        <f>Q159/20</f>
        <v>0.25</v>
      </c>
      <c r="R160" s="339"/>
      <c r="S160" s="336"/>
    </row>
    <row r="161" spans="1:19" s="62" customFormat="1" ht="20.100000000000001" customHeight="1">
      <c r="A161" s="336"/>
      <c r="B161" s="330" t="s">
        <v>46</v>
      </c>
      <c r="C161" s="37">
        <v>9</v>
      </c>
      <c r="D161" s="38">
        <v>13</v>
      </c>
      <c r="E161" s="39">
        <v>8</v>
      </c>
      <c r="F161" s="338">
        <f>(C161-E161)/30*100</f>
        <v>3.3333333333333335</v>
      </c>
      <c r="G161" s="336"/>
      <c r="H161" s="8"/>
      <c r="I161" s="37">
        <v>4</v>
      </c>
      <c r="J161" s="38">
        <v>19</v>
      </c>
      <c r="K161" s="39">
        <v>7</v>
      </c>
      <c r="L161" s="338">
        <f>(I161-K161)/30*100</f>
        <v>-10</v>
      </c>
      <c r="M161" s="336"/>
      <c r="N161" s="8"/>
      <c r="O161" s="37">
        <v>5</v>
      </c>
      <c r="P161" s="38">
        <v>18</v>
      </c>
      <c r="Q161" s="39">
        <v>7</v>
      </c>
      <c r="R161" s="338">
        <f>(O161-Q161)/30*100</f>
        <v>-6.666666666666667</v>
      </c>
      <c r="S161" s="336"/>
    </row>
    <row r="162" spans="1:19" s="62" customFormat="1" ht="20.100000000000001" customHeight="1">
      <c r="A162" s="337"/>
      <c r="B162" s="337"/>
      <c r="C162" s="17">
        <f>C161/30</f>
        <v>0.3</v>
      </c>
      <c r="D162" s="18">
        <f>D161/30</f>
        <v>0.43333333333333335</v>
      </c>
      <c r="E162" s="19">
        <f>E161/30</f>
        <v>0.26666666666666666</v>
      </c>
      <c r="F162" s="339"/>
      <c r="G162" s="337"/>
      <c r="H162" s="8"/>
      <c r="I162" s="17">
        <f>I161/30</f>
        <v>0.13333333333333333</v>
      </c>
      <c r="J162" s="18">
        <f>J161/30</f>
        <v>0.6333333333333333</v>
      </c>
      <c r="K162" s="19">
        <f>K161/30</f>
        <v>0.23333333333333334</v>
      </c>
      <c r="L162" s="339"/>
      <c r="M162" s="337"/>
      <c r="N162" s="8"/>
      <c r="O162" s="17">
        <f>O161/30</f>
        <v>0.16666666666666666</v>
      </c>
      <c r="P162" s="18">
        <f>P161/30</f>
        <v>0.6</v>
      </c>
      <c r="Q162" s="19">
        <f>Q161/30</f>
        <v>0.23333333333333334</v>
      </c>
      <c r="R162" s="339"/>
      <c r="S162" s="337"/>
    </row>
    <row r="163" spans="1:19" ht="20.100000000000001" customHeight="1">
      <c r="A163" s="330" t="s">
        <v>102</v>
      </c>
      <c r="B163" s="330" t="s">
        <v>47</v>
      </c>
      <c r="C163" s="5">
        <v>7</v>
      </c>
      <c r="D163" s="6">
        <v>8</v>
      </c>
      <c r="E163" s="7">
        <v>5</v>
      </c>
      <c r="F163" s="338">
        <f>(C163-E163)/20*100</f>
        <v>10</v>
      </c>
      <c r="G163" s="338">
        <f>((C163+C165)-(E163+E165))/50*100</f>
        <v>10</v>
      </c>
      <c r="H163" s="94"/>
      <c r="I163" s="5">
        <v>3</v>
      </c>
      <c r="J163" s="6">
        <v>13</v>
      </c>
      <c r="K163" s="7">
        <v>4</v>
      </c>
      <c r="L163" s="338">
        <f>(I163-K163)/20*100</f>
        <v>-5</v>
      </c>
      <c r="M163" s="338">
        <f>((I163+I165)-(K163+K165))/50*100</f>
        <v>-6</v>
      </c>
      <c r="N163" s="94"/>
      <c r="O163" s="5">
        <v>2</v>
      </c>
      <c r="P163" s="6">
        <v>11</v>
      </c>
      <c r="Q163" s="7">
        <v>7</v>
      </c>
      <c r="R163" s="338">
        <f>(O163-Q163)/20*100</f>
        <v>-25</v>
      </c>
      <c r="S163" s="338">
        <f>((O163+O165)-(Q163+Q165))/50*100</f>
        <v>-22</v>
      </c>
    </row>
    <row r="164" spans="1:19" ht="20.100000000000001" customHeight="1">
      <c r="A164" s="335"/>
      <c r="B164" s="337"/>
      <c r="C164" s="17">
        <f>C163/20</f>
        <v>0.35</v>
      </c>
      <c r="D164" s="18">
        <f>D163/20</f>
        <v>0.4</v>
      </c>
      <c r="E164" s="19">
        <f>E163/20</f>
        <v>0.25</v>
      </c>
      <c r="F164" s="339"/>
      <c r="G164" s="336"/>
      <c r="H164" s="8"/>
      <c r="I164" s="17">
        <f>I163/20</f>
        <v>0.15</v>
      </c>
      <c r="J164" s="18">
        <f>J163/20</f>
        <v>0.65</v>
      </c>
      <c r="K164" s="19">
        <f>K163/20</f>
        <v>0.2</v>
      </c>
      <c r="L164" s="339"/>
      <c r="M164" s="336"/>
      <c r="N164" s="8"/>
      <c r="O164" s="17">
        <f>O163/20</f>
        <v>0.1</v>
      </c>
      <c r="P164" s="18">
        <f>P163/20</f>
        <v>0.55000000000000004</v>
      </c>
      <c r="Q164" s="19">
        <f>Q163/20</f>
        <v>0.35</v>
      </c>
      <c r="R164" s="339"/>
      <c r="S164" s="336"/>
    </row>
    <row r="165" spans="1:19" ht="20.100000000000001" customHeight="1">
      <c r="A165" s="336"/>
      <c r="B165" s="330" t="s">
        <v>46</v>
      </c>
      <c r="C165" s="37">
        <v>12</v>
      </c>
      <c r="D165" s="38">
        <v>9</v>
      </c>
      <c r="E165" s="39">
        <v>9</v>
      </c>
      <c r="F165" s="338">
        <f>(C165-E165)/30*100</f>
        <v>10</v>
      </c>
      <c r="G165" s="336"/>
      <c r="H165" s="8"/>
      <c r="I165" s="37">
        <v>6</v>
      </c>
      <c r="J165" s="38">
        <v>16</v>
      </c>
      <c r="K165" s="39">
        <v>8</v>
      </c>
      <c r="L165" s="338">
        <f>(I165-K165)/30*100</f>
        <v>-6.666666666666667</v>
      </c>
      <c r="M165" s="336"/>
      <c r="N165" s="8"/>
      <c r="O165" s="37">
        <v>5</v>
      </c>
      <c r="P165" s="38">
        <v>14</v>
      </c>
      <c r="Q165" s="39">
        <v>11</v>
      </c>
      <c r="R165" s="338">
        <f>(O165-Q165)/30*100</f>
        <v>-20</v>
      </c>
      <c r="S165" s="336"/>
    </row>
    <row r="166" spans="1:19" ht="20.100000000000001" customHeight="1">
      <c r="A166" s="337"/>
      <c r="B166" s="337"/>
      <c r="C166" s="17">
        <f>C165/30</f>
        <v>0.4</v>
      </c>
      <c r="D166" s="18">
        <f>D165/30</f>
        <v>0.3</v>
      </c>
      <c r="E166" s="19">
        <f>E165/30</f>
        <v>0.3</v>
      </c>
      <c r="F166" s="339"/>
      <c r="G166" s="337"/>
      <c r="H166" s="8"/>
      <c r="I166" s="17">
        <f>I165/30</f>
        <v>0.2</v>
      </c>
      <c r="J166" s="18">
        <f>J165/30</f>
        <v>0.53333333333333333</v>
      </c>
      <c r="K166" s="19">
        <f>K165/30</f>
        <v>0.26666666666666666</v>
      </c>
      <c r="L166" s="339"/>
      <c r="M166" s="337"/>
      <c r="N166" s="8"/>
      <c r="O166" s="17">
        <f>O165/30</f>
        <v>0.16666666666666666</v>
      </c>
      <c r="P166" s="18">
        <f>P165/30</f>
        <v>0.46666666666666667</v>
      </c>
      <c r="Q166" s="19">
        <f>Q165/30</f>
        <v>0.36666666666666664</v>
      </c>
      <c r="R166" s="339"/>
      <c r="S166" s="337"/>
    </row>
    <row r="167" spans="1:19" ht="20.100000000000001" customHeight="1">
      <c r="A167" s="330" t="s">
        <v>103</v>
      </c>
      <c r="B167" s="330" t="s">
        <v>47</v>
      </c>
      <c r="C167" s="5">
        <v>3</v>
      </c>
      <c r="D167" s="6">
        <v>11</v>
      </c>
      <c r="E167" s="7">
        <v>6</v>
      </c>
      <c r="F167" s="338">
        <f>(C167-E167)/20*100</f>
        <v>-15</v>
      </c>
      <c r="G167" s="338">
        <f>((C167+C169)-(E167+E169))/50*100</f>
        <v>-10</v>
      </c>
      <c r="H167" s="94"/>
      <c r="I167" s="5">
        <v>2</v>
      </c>
      <c r="J167" s="6">
        <v>11</v>
      </c>
      <c r="K167" s="7">
        <v>7</v>
      </c>
      <c r="L167" s="338">
        <f>(I167-K167)/20*100</f>
        <v>-25</v>
      </c>
      <c r="M167" s="338">
        <f>((I167+I169)-(K167+K169))/50*100</f>
        <v>-20</v>
      </c>
      <c r="N167" s="94"/>
      <c r="O167" s="5">
        <v>2</v>
      </c>
      <c r="P167" s="6">
        <v>13</v>
      </c>
      <c r="Q167" s="7">
        <v>5</v>
      </c>
      <c r="R167" s="338">
        <f>(O167-Q167)/20*100</f>
        <v>-15</v>
      </c>
      <c r="S167" s="338">
        <f>((O167+O169)-(Q167+Q169))/50*100</f>
        <v>-18</v>
      </c>
    </row>
    <row r="168" spans="1:19" ht="20.100000000000001" customHeight="1">
      <c r="A168" s="335"/>
      <c r="B168" s="337"/>
      <c r="C168" s="17">
        <f>C167/20</f>
        <v>0.15</v>
      </c>
      <c r="D168" s="18">
        <f>D167/20</f>
        <v>0.55000000000000004</v>
      </c>
      <c r="E168" s="19">
        <f>E167/20</f>
        <v>0.3</v>
      </c>
      <c r="F168" s="339"/>
      <c r="G168" s="336"/>
      <c r="H168" s="8"/>
      <c r="I168" s="17">
        <f>I167/20</f>
        <v>0.1</v>
      </c>
      <c r="J168" s="18">
        <f>J167/20</f>
        <v>0.55000000000000004</v>
      </c>
      <c r="K168" s="19">
        <f>K167/20</f>
        <v>0.35</v>
      </c>
      <c r="L168" s="339"/>
      <c r="M168" s="336"/>
      <c r="N168" s="8"/>
      <c r="O168" s="17">
        <f>O167/20</f>
        <v>0.1</v>
      </c>
      <c r="P168" s="18">
        <f>P167/20</f>
        <v>0.65</v>
      </c>
      <c r="Q168" s="19">
        <f>Q167/20</f>
        <v>0.25</v>
      </c>
      <c r="R168" s="339"/>
      <c r="S168" s="336"/>
    </row>
    <row r="169" spans="1:19" ht="20.100000000000001" customHeight="1">
      <c r="A169" s="336"/>
      <c r="B169" s="330" t="s">
        <v>46</v>
      </c>
      <c r="C169" s="37">
        <v>7</v>
      </c>
      <c r="D169" s="38">
        <v>14</v>
      </c>
      <c r="E169" s="39">
        <v>9</v>
      </c>
      <c r="F169" s="338">
        <f>(C169-E169)/30*100</f>
        <v>-6.666666666666667</v>
      </c>
      <c r="G169" s="336"/>
      <c r="H169" s="8"/>
      <c r="I169" s="37">
        <v>3</v>
      </c>
      <c r="J169" s="38">
        <v>19</v>
      </c>
      <c r="K169" s="39">
        <v>8</v>
      </c>
      <c r="L169" s="338">
        <f>(I169-K169)/30*100</f>
        <v>-16.666666666666664</v>
      </c>
      <c r="M169" s="336"/>
      <c r="N169" s="8"/>
      <c r="O169" s="37">
        <v>1</v>
      </c>
      <c r="P169" s="38">
        <v>22</v>
      </c>
      <c r="Q169" s="39">
        <v>7</v>
      </c>
      <c r="R169" s="338">
        <f>(O169-Q169)/30*100</f>
        <v>-20</v>
      </c>
      <c r="S169" s="336"/>
    </row>
    <row r="170" spans="1:19" ht="20.100000000000001" customHeight="1">
      <c r="A170" s="337"/>
      <c r="B170" s="337"/>
      <c r="C170" s="17">
        <f>C169/30</f>
        <v>0.23333333333333334</v>
      </c>
      <c r="D170" s="18">
        <f>D169/30</f>
        <v>0.46666666666666667</v>
      </c>
      <c r="E170" s="19">
        <f>E169/30</f>
        <v>0.3</v>
      </c>
      <c r="F170" s="339"/>
      <c r="G170" s="337"/>
      <c r="H170" s="8"/>
      <c r="I170" s="17">
        <f>I169/30</f>
        <v>0.1</v>
      </c>
      <c r="J170" s="18">
        <f>J169/30</f>
        <v>0.6333333333333333</v>
      </c>
      <c r="K170" s="19">
        <f>K169/30</f>
        <v>0.26666666666666666</v>
      </c>
      <c r="L170" s="339"/>
      <c r="M170" s="337"/>
      <c r="N170" s="8"/>
      <c r="O170" s="17">
        <f>O169/30</f>
        <v>3.3333333333333333E-2</v>
      </c>
      <c r="P170" s="18">
        <f>P169/30</f>
        <v>0.73333333333333328</v>
      </c>
      <c r="Q170" s="19">
        <f>Q169/30</f>
        <v>0.23333333333333334</v>
      </c>
      <c r="R170" s="339"/>
      <c r="S170" s="337"/>
    </row>
    <row r="171" spans="1:19" ht="20.100000000000001" customHeight="1">
      <c r="A171" s="330" t="s">
        <v>104</v>
      </c>
      <c r="B171" s="330" t="s">
        <v>47</v>
      </c>
      <c r="C171" s="5">
        <v>6</v>
      </c>
      <c r="D171" s="6">
        <v>9</v>
      </c>
      <c r="E171" s="7">
        <v>5</v>
      </c>
      <c r="F171" s="338">
        <f>(C171-E171)/20*100</f>
        <v>5</v>
      </c>
      <c r="G171" s="338">
        <f>((C171+C173)-(E171+E173))/50*100</f>
        <v>-8</v>
      </c>
      <c r="H171" s="94"/>
      <c r="I171" s="5">
        <v>2</v>
      </c>
      <c r="J171" s="6">
        <v>15</v>
      </c>
      <c r="K171" s="7">
        <v>3</v>
      </c>
      <c r="L171" s="338">
        <f>(I171-K171)/20*100</f>
        <v>-5</v>
      </c>
      <c r="M171" s="338">
        <f>((I171+I173)-(K171+K173))/50*100</f>
        <v>-16</v>
      </c>
      <c r="N171" s="94"/>
      <c r="O171" s="5">
        <v>2</v>
      </c>
      <c r="P171" s="6">
        <v>14</v>
      </c>
      <c r="Q171" s="7">
        <v>4</v>
      </c>
      <c r="R171" s="338">
        <f>(O171-Q171)/20*100</f>
        <v>-10</v>
      </c>
      <c r="S171" s="338">
        <f>((O171+O173)-(Q171+Q173))/50*100</f>
        <v>-22</v>
      </c>
    </row>
    <row r="172" spans="1:19" ht="20.100000000000001" customHeight="1">
      <c r="A172" s="335"/>
      <c r="B172" s="337"/>
      <c r="C172" s="17">
        <f>C171/20</f>
        <v>0.3</v>
      </c>
      <c r="D172" s="18">
        <f>D171/20</f>
        <v>0.45</v>
      </c>
      <c r="E172" s="19">
        <f>E171/20</f>
        <v>0.25</v>
      </c>
      <c r="F172" s="339"/>
      <c r="G172" s="336"/>
      <c r="H172" s="8"/>
      <c r="I172" s="17">
        <f>I171/20</f>
        <v>0.1</v>
      </c>
      <c r="J172" s="18">
        <f>J171/20</f>
        <v>0.75</v>
      </c>
      <c r="K172" s="19">
        <f>K171/20</f>
        <v>0.15</v>
      </c>
      <c r="L172" s="339"/>
      <c r="M172" s="336"/>
      <c r="N172" s="8"/>
      <c r="O172" s="17">
        <f>O171/20</f>
        <v>0.1</v>
      </c>
      <c r="P172" s="18">
        <f>P171/20</f>
        <v>0.7</v>
      </c>
      <c r="Q172" s="19">
        <f>Q171/20</f>
        <v>0.2</v>
      </c>
      <c r="R172" s="339"/>
      <c r="S172" s="336"/>
    </row>
    <row r="173" spans="1:19" ht="20.100000000000001" customHeight="1">
      <c r="A173" s="336"/>
      <c r="B173" s="330" t="s">
        <v>46</v>
      </c>
      <c r="C173" s="37">
        <v>5</v>
      </c>
      <c r="D173" s="38">
        <v>15</v>
      </c>
      <c r="E173" s="39">
        <v>10</v>
      </c>
      <c r="F173" s="338">
        <f>(C173-E173)/30*100</f>
        <v>-16.666666666666664</v>
      </c>
      <c r="G173" s="336"/>
      <c r="H173" s="8"/>
      <c r="I173" s="37">
        <v>2</v>
      </c>
      <c r="J173" s="38">
        <v>19</v>
      </c>
      <c r="K173" s="39">
        <v>9</v>
      </c>
      <c r="L173" s="338">
        <f>(I173-K173)/30*100</f>
        <v>-23.333333333333332</v>
      </c>
      <c r="M173" s="336"/>
      <c r="N173" s="8"/>
      <c r="O173" s="37">
        <v>2</v>
      </c>
      <c r="P173" s="38">
        <v>17</v>
      </c>
      <c r="Q173" s="39">
        <v>11</v>
      </c>
      <c r="R173" s="338">
        <f>(O173-Q173)/30*100</f>
        <v>-30</v>
      </c>
      <c r="S173" s="336"/>
    </row>
    <row r="174" spans="1:19" ht="20.100000000000001" customHeight="1">
      <c r="A174" s="337"/>
      <c r="B174" s="337"/>
      <c r="C174" s="17">
        <f>C173/30</f>
        <v>0.16666666666666666</v>
      </c>
      <c r="D174" s="18">
        <f>D173/30</f>
        <v>0.5</v>
      </c>
      <c r="E174" s="19">
        <f>E173/30</f>
        <v>0.33333333333333331</v>
      </c>
      <c r="F174" s="339"/>
      <c r="G174" s="337"/>
      <c r="H174" s="8"/>
      <c r="I174" s="17">
        <f>I173/30</f>
        <v>6.6666666666666666E-2</v>
      </c>
      <c r="J174" s="18">
        <f>J173/30</f>
        <v>0.6333333333333333</v>
      </c>
      <c r="K174" s="19">
        <f>K173/30</f>
        <v>0.3</v>
      </c>
      <c r="L174" s="339"/>
      <c r="M174" s="337"/>
      <c r="N174" s="8"/>
      <c r="O174" s="17">
        <f>O173/30</f>
        <v>6.6666666666666666E-2</v>
      </c>
      <c r="P174" s="18">
        <f>P173/30</f>
        <v>0.56666666666666665</v>
      </c>
      <c r="Q174" s="19">
        <f>Q173/30</f>
        <v>0.36666666666666664</v>
      </c>
      <c r="R174" s="339"/>
      <c r="S174" s="337"/>
    </row>
    <row r="175" spans="1:19" ht="20.100000000000001" customHeight="1">
      <c r="A175" s="330" t="s">
        <v>105</v>
      </c>
      <c r="B175" s="330" t="s">
        <v>47</v>
      </c>
      <c r="C175" s="5">
        <v>4</v>
      </c>
      <c r="D175" s="6">
        <v>11</v>
      </c>
      <c r="E175" s="7">
        <v>5</v>
      </c>
      <c r="F175" s="338">
        <f>(C175-E175)/20*100</f>
        <v>-5</v>
      </c>
      <c r="G175" s="338">
        <f>((C175+C177)-(E175+E177))/50*100</f>
        <v>-8</v>
      </c>
      <c r="H175" s="94"/>
      <c r="I175" s="5">
        <v>2</v>
      </c>
      <c r="J175" s="6">
        <v>14</v>
      </c>
      <c r="K175" s="7">
        <v>4</v>
      </c>
      <c r="L175" s="338">
        <f>(I175-K175)/20*100</f>
        <v>-10</v>
      </c>
      <c r="M175" s="338">
        <f>((I175+I177)-(K175+K177))/50*100</f>
        <v>-14.000000000000002</v>
      </c>
      <c r="N175" s="94"/>
      <c r="O175" s="5">
        <v>1</v>
      </c>
      <c r="P175" s="6">
        <v>11</v>
      </c>
      <c r="Q175" s="7">
        <v>8</v>
      </c>
      <c r="R175" s="338">
        <f>(O175-Q175)/20*100</f>
        <v>-35</v>
      </c>
      <c r="S175" s="338">
        <f>((O175+O177)-(Q175+Q177))/50*100</f>
        <v>-28.000000000000004</v>
      </c>
    </row>
    <row r="176" spans="1:19" ht="20.100000000000001" customHeight="1">
      <c r="A176" s="335"/>
      <c r="B176" s="337"/>
      <c r="C176" s="17">
        <f>C175/20</f>
        <v>0.2</v>
      </c>
      <c r="D176" s="18">
        <f>D175/20</f>
        <v>0.55000000000000004</v>
      </c>
      <c r="E176" s="19">
        <f>E175/20</f>
        <v>0.25</v>
      </c>
      <c r="F176" s="339"/>
      <c r="G176" s="336"/>
      <c r="H176" s="8"/>
      <c r="I176" s="17">
        <f>I175/20</f>
        <v>0.1</v>
      </c>
      <c r="J176" s="18">
        <f>J175/20</f>
        <v>0.7</v>
      </c>
      <c r="K176" s="19">
        <f>K175/20</f>
        <v>0.2</v>
      </c>
      <c r="L176" s="339"/>
      <c r="M176" s="336"/>
      <c r="N176" s="8"/>
      <c r="O176" s="17">
        <f>O175/20</f>
        <v>0.05</v>
      </c>
      <c r="P176" s="18">
        <f>P175/20</f>
        <v>0.55000000000000004</v>
      </c>
      <c r="Q176" s="19">
        <f>Q175/20</f>
        <v>0.4</v>
      </c>
      <c r="R176" s="339"/>
      <c r="S176" s="336"/>
    </row>
    <row r="177" spans="1:19" ht="20.100000000000001" customHeight="1">
      <c r="A177" s="336"/>
      <c r="B177" s="330" t="s">
        <v>46</v>
      </c>
      <c r="C177" s="37">
        <v>5</v>
      </c>
      <c r="D177" s="38">
        <v>17</v>
      </c>
      <c r="E177" s="39">
        <v>8</v>
      </c>
      <c r="F177" s="338">
        <f>(C177-E177)/30*100</f>
        <v>-10</v>
      </c>
      <c r="G177" s="336"/>
      <c r="H177" s="8"/>
      <c r="I177" s="37">
        <v>2</v>
      </c>
      <c r="J177" s="38">
        <v>21</v>
      </c>
      <c r="K177" s="39">
        <v>7</v>
      </c>
      <c r="L177" s="338">
        <f>(I177-K177)/30*100</f>
        <v>-16.666666666666664</v>
      </c>
      <c r="M177" s="336"/>
      <c r="N177" s="8"/>
      <c r="O177" s="37">
        <v>2</v>
      </c>
      <c r="P177" s="38">
        <v>19</v>
      </c>
      <c r="Q177" s="39">
        <v>9</v>
      </c>
      <c r="R177" s="338">
        <f>(O177-Q177)/30*100</f>
        <v>-23.333333333333332</v>
      </c>
      <c r="S177" s="336"/>
    </row>
    <row r="178" spans="1:19" ht="20.100000000000001" customHeight="1">
      <c r="A178" s="337"/>
      <c r="B178" s="337"/>
      <c r="C178" s="17">
        <f>C177/30</f>
        <v>0.16666666666666666</v>
      </c>
      <c r="D178" s="18">
        <f>D177/30</f>
        <v>0.56666666666666665</v>
      </c>
      <c r="E178" s="19">
        <f>E177/30</f>
        <v>0.26666666666666666</v>
      </c>
      <c r="F178" s="339"/>
      <c r="G178" s="337"/>
      <c r="H178" s="8"/>
      <c r="I178" s="17">
        <f>I177/30</f>
        <v>6.6666666666666666E-2</v>
      </c>
      <c r="J178" s="18">
        <f>J177/30</f>
        <v>0.7</v>
      </c>
      <c r="K178" s="19">
        <f>K177/30</f>
        <v>0.23333333333333334</v>
      </c>
      <c r="L178" s="339"/>
      <c r="M178" s="337"/>
      <c r="N178" s="8"/>
      <c r="O178" s="17">
        <f>O177/30</f>
        <v>6.6666666666666666E-2</v>
      </c>
      <c r="P178" s="18">
        <f>P177/30</f>
        <v>0.6333333333333333</v>
      </c>
      <c r="Q178" s="19">
        <f>Q177/30</f>
        <v>0.3</v>
      </c>
      <c r="R178" s="339"/>
      <c r="S178" s="337"/>
    </row>
    <row r="179" spans="1:19" ht="20.100000000000001" customHeight="1">
      <c r="A179" s="330" t="s">
        <v>106</v>
      </c>
      <c r="B179" s="330" t="s">
        <v>47</v>
      </c>
      <c r="C179" s="5">
        <v>3</v>
      </c>
      <c r="D179" s="6">
        <v>11</v>
      </c>
      <c r="E179" s="7">
        <v>6</v>
      </c>
      <c r="F179" s="338">
        <f>(C179-E179)/20*100</f>
        <v>-15</v>
      </c>
      <c r="G179" s="338">
        <f>((C179+C181)-(E179+E181))/50*100</f>
        <v>-20</v>
      </c>
      <c r="H179" s="94"/>
      <c r="I179" s="5">
        <v>1</v>
      </c>
      <c r="J179" s="6">
        <v>15</v>
      </c>
      <c r="K179" s="7">
        <v>4</v>
      </c>
      <c r="L179" s="338">
        <f>(I179-K179)/20*100</f>
        <v>-15</v>
      </c>
      <c r="M179" s="338">
        <f>((I179+I181)-(K179+K181))/50*100</f>
        <v>-14.000000000000002</v>
      </c>
      <c r="N179" s="94"/>
      <c r="O179" s="5">
        <v>0</v>
      </c>
      <c r="P179" s="6">
        <v>13</v>
      </c>
      <c r="Q179" s="7">
        <v>7</v>
      </c>
      <c r="R179" s="338">
        <f>(O179-Q179)/20*100</f>
        <v>-35</v>
      </c>
      <c r="S179" s="338">
        <f>((O179+O181)-(Q179+Q181))/50*100</f>
        <v>-28.000000000000004</v>
      </c>
    </row>
    <row r="180" spans="1:19" ht="20.100000000000001" customHeight="1">
      <c r="A180" s="335"/>
      <c r="B180" s="337"/>
      <c r="C180" s="17">
        <f>C179/20</f>
        <v>0.15</v>
      </c>
      <c r="D180" s="18">
        <f>D179/20</f>
        <v>0.55000000000000004</v>
      </c>
      <c r="E180" s="19">
        <f>E179/20</f>
        <v>0.3</v>
      </c>
      <c r="F180" s="339"/>
      <c r="G180" s="336"/>
      <c r="H180" s="8"/>
      <c r="I180" s="17">
        <f>I179/20</f>
        <v>0.05</v>
      </c>
      <c r="J180" s="18">
        <f>J179/20</f>
        <v>0.75</v>
      </c>
      <c r="K180" s="19">
        <f>K179/20</f>
        <v>0.2</v>
      </c>
      <c r="L180" s="339"/>
      <c r="M180" s="336"/>
      <c r="N180" s="8"/>
      <c r="O180" s="17">
        <f>O179/20</f>
        <v>0</v>
      </c>
      <c r="P180" s="18">
        <f>P179/20</f>
        <v>0.65</v>
      </c>
      <c r="Q180" s="19">
        <f>Q179/20</f>
        <v>0.35</v>
      </c>
      <c r="R180" s="339"/>
      <c r="S180" s="336"/>
    </row>
    <row r="181" spans="1:19" ht="20.100000000000001" customHeight="1">
      <c r="A181" s="336"/>
      <c r="B181" s="330" t="s">
        <v>46</v>
      </c>
      <c r="C181" s="37">
        <v>3</v>
      </c>
      <c r="D181" s="38">
        <v>17</v>
      </c>
      <c r="E181" s="39">
        <v>10</v>
      </c>
      <c r="F181" s="338">
        <f>(C181-E181)/30*100</f>
        <v>-23.333333333333332</v>
      </c>
      <c r="G181" s="336"/>
      <c r="H181" s="8"/>
      <c r="I181" s="37">
        <v>5</v>
      </c>
      <c r="J181" s="38">
        <v>16</v>
      </c>
      <c r="K181" s="39">
        <v>9</v>
      </c>
      <c r="L181" s="338">
        <f>(I181-K181)/30*100</f>
        <v>-13.333333333333334</v>
      </c>
      <c r="M181" s="336"/>
      <c r="N181" s="8"/>
      <c r="O181" s="37">
        <v>2</v>
      </c>
      <c r="P181" s="38">
        <v>19</v>
      </c>
      <c r="Q181" s="39">
        <v>9</v>
      </c>
      <c r="R181" s="338">
        <f>(O181-Q181)/30*100</f>
        <v>-23.333333333333332</v>
      </c>
      <c r="S181" s="336"/>
    </row>
    <row r="182" spans="1:19" ht="20.100000000000001" customHeight="1">
      <c r="A182" s="337"/>
      <c r="B182" s="337"/>
      <c r="C182" s="17">
        <f>C181/30</f>
        <v>0.1</v>
      </c>
      <c r="D182" s="18">
        <f>D181/30</f>
        <v>0.56666666666666665</v>
      </c>
      <c r="E182" s="19">
        <f>E181/30</f>
        <v>0.33333333333333331</v>
      </c>
      <c r="F182" s="339"/>
      <c r="G182" s="337"/>
      <c r="H182" s="8"/>
      <c r="I182" s="17">
        <f>I181/30</f>
        <v>0.16666666666666666</v>
      </c>
      <c r="J182" s="18">
        <f>J181/30</f>
        <v>0.53333333333333333</v>
      </c>
      <c r="K182" s="19">
        <f>K181/30</f>
        <v>0.3</v>
      </c>
      <c r="L182" s="339"/>
      <c r="M182" s="337"/>
      <c r="N182" s="8"/>
      <c r="O182" s="17">
        <f>O181/30</f>
        <v>6.6666666666666666E-2</v>
      </c>
      <c r="P182" s="18">
        <f>P181/30</f>
        <v>0.6333333333333333</v>
      </c>
      <c r="Q182" s="19">
        <f>Q181/30</f>
        <v>0.3</v>
      </c>
      <c r="R182" s="339"/>
      <c r="S182" s="337"/>
    </row>
    <row r="183" spans="1:19" ht="20.100000000000001" customHeight="1">
      <c r="A183" s="330" t="s">
        <v>117</v>
      </c>
      <c r="B183" s="330" t="s">
        <v>47</v>
      </c>
      <c r="C183" s="5">
        <v>1</v>
      </c>
      <c r="D183" s="6">
        <v>15</v>
      </c>
      <c r="E183" s="7">
        <v>4</v>
      </c>
      <c r="F183" s="338">
        <f>(C183-E183)/20*100</f>
        <v>-15</v>
      </c>
      <c r="G183" s="338">
        <f>((C183+C185)-(E183+E185))/50*100</f>
        <v>-22</v>
      </c>
      <c r="H183" s="94"/>
      <c r="I183" s="5">
        <v>0</v>
      </c>
      <c r="J183" s="6">
        <v>17</v>
      </c>
      <c r="K183" s="7">
        <v>3</v>
      </c>
      <c r="L183" s="338">
        <f>(I183-K183)/20*100</f>
        <v>-15</v>
      </c>
      <c r="M183" s="338">
        <f>((I183+I185)-(K183+K185))/50*100</f>
        <v>-12</v>
      </c>
      <c r="N183" s="94"/>
      <c r="O183" s="5">
        <v>0</v>
      </c>
      <c r="P183" s="6">
        <v>17</v>
      </c>
      <c r="Q183" s="7">
        <v>3</v>
      </c>
      <c r="R183" s="338">
        <f>(O183-Q183)/20*100</f>
        <v>-15</v>
      </c>
      <c r="S183" s="338">
        <f>((O183+O185)-(Q183+Q185))/50*100</f>
        <v>-24</v>
      </c>
    </row>
    <row r="184" spans="1:19" ht="20.100000000000001" customHeight="1">
      <c r="A184" s="335"/>
      <c r="B184" s="337"/>
      <c r="C184" s="17">
        <f>C183/20</f>
        <v>0.05</v>
      </c>
      <c r="D184" s="18">
        <f>D183/20</f>
        <v>0.75</v>
      </c>
      <c r="E184" s="19">
        <f>E183/20</f>
        <v>0.2</v>
      </c>
      <c r="F184" s="339"/>
      <c r="G184" s="336"/>
      <c r="H184" s="8"/>
      <c r="I184" s="17">
        <f>I183/20</f>
        <v>0</v>
      </c>
      <c r="J184" s="18">
        <f>J183/20</f>
        <v>0.85</v>
      </c>
      <c r="K184" s="19">
        <f>K183/20</f>
        <v>0.15</v>
      </c>
      <c r="L184" s="339"/>
      <c r="M184" s="336"/>
      <c r="N184" s="8"/>
      <c r="O184" s="17">
        <f>O183/20</f>
        <v>0</v>
      </c>
      <c r="P184" s="18">
        <f>P183/20</f>
        <v>0.85</v>
      </c>
      <c r="Q184" s="19">
        <f>Q183/20</f>
        <v>0.15</v>
      </c>
      <c r="R184" s="339"/>
      <c r="S184" s="336"/>
    </row>
    <row r="185" spans="1:19" ht="20.100000000000001" customHeight="1">
      <c r="A185" s="336"/>
      <c r="B185" s="330" t="s">
        <v>46</v>
      </c>
      <c r="C185" s="37">
        <v>4</v>
      </c>
      <c r="D185" s="38">
        <v>14</v>
      </c>
      <c r="E185" s="39">
        <v>12</v>
      </c>
      <c r="F185" s="338">
        <f>(C185-E185)/30*100</f>
        <v>-26.666666666666668</v>
      </c>
      <c r="G185" s="336"/>
      <c r="H185" s="8"/>
      <c r="I185" s="37">
        <v>4</v>
      </c>
      <c r="J185" s="38">
        <v>19</v>
      </c>
      <c r="K185" s="39">
        <v>7</v>
      </c>
      <c r="L185" s="338">
        <f>(I185-K185)/30*100</f>
        <v>-10</v>
      </c>
      <c r="M185" s="336"/>
      <c r="N185" s="8"/>
      <c r="O185" s="37">
        <v>1</v>
      </c>
      <c r="P185" s="38">
        <v>19</v>
      </c>
      <c r="Q185" s="39">
        <v>10</v>
      </c>
      <c r="R185" s="338">
        <f>(O185-Q185)/30*100</f>
        <v>-30</v>
      </c>
      <c r="S185" s="336"/>
    </row>
    <row r="186" spans="1:19" ht="20.100000000000001" customHeight="1">
      <c r="A186" s="337"/>
      <c r="B186" s="337"/>
      <c r="C186" s="17">
        <f>C185/30</f>
        <v>0.13333333333333333</v>
      </c>
      <c r="D186" s="18">
        <f>D185/30</f>
        <v>0.46666666666666667</v>
      </c>
      <c r="E186" s="19">
        <f>E185/30</f>
        <v>0.4</v>
      </c>
      <c r="F186" s="339"/>
      <c r="G186" s="337"/>
      <c r="H186" s="8"/>
      <c r="I186" s="17">
        <f>I185/30</f>
        <v>0.13333333333333333</v>
      </c>
      <c r="J186" s="18">
        <f>J185/30</f>
        <v>0.6333333333333333</v>
      </c>
      <c r="K186" s="19">
        <f>K185/30</f>
        <v>0.23333333333333334</v>
      </c>
      <c r="L186" s="339"/>
      <c r="M186" s="337"/>
      <c r="N186" s="8"/>
      <c r="O186" s="17">
        <f>O185/30</f>
        <v>3.3333333333333333E-2</v>
      </c>
      <c r="P186" s="18">
        <f>P185/30</f>
        <v>0.6333333333333333</v>
      </c>
      <c r="Q186" s="19">
        <f>Q185/30</f>
        <v>0.33333333333333331</v>
      </c>
      <c r="R186" s="339"/>
      <c r="S186" s="337"/>
    </row>
    <row r="187" spans="1:19" ht="20.100000000000001" customHeight="1">
      <c r="A187" s="330" t="s">
        <v>118</v>
      </c>
      <c r="B187" s="330" t="s">
        <v>47</v>
      </c>
      <c r="C187" s="5">
        <v>6</v>
      </c>
      <c r="D187" s="6">
        <v>7</v>
      </c>
      <c r="E187" s="7">
        <v>7</v>
      </c>
      <c r="F187" s="338">
        <f>(C187-E187)/20*100</f>
        <v>-5</v>
      </c>
      <c r="G187" s="338">
        <f>((C187+C189)-(E187+E189))/50*100</f>
        <v>-6</v>
      </c>
      <c r="H187" s="100"/>
      <c r="I187" s="5">
        <v>1</v>
      </c>
      <c r="J187" s="6">
        <v>12</v>
      </c>
      <c r="K187" s="7">
        <v>7</v>
      </c>
      <c r="L187" s="338">
        <f>(I187-K187)/20*100</f>
        <v>-30</v>
      </c>
      <c r="M187" s="338">
        <f>((I187+I189)-(K187+K189))/50*100</f>
        <v>-24</v>
      </c>
      <c r="N187" s="100"/>
      <c r="O187" s="5">
        <v>2</v>
      </c>
      <c r="P187" s="6">
        <v>12</v>
      </c>
      <c r="Q187" s="7">
        <v>6</v>
      </c>
      <c r="R187" s="338">
        <f>(O187-Q187)/20*100</f>
        <v>-20</v>
      </c>
      <c r="S187" s="338">
        <f>((O187+O189)-(Q187+Q189))/50*100</f>
        <v>-28.000000000000004</v>
      </c>
    </row>
    <row r="188" spans="1:19" ht="20.100000000000001" customHeight="1">
      <c r="A188" s="335"/>
      <c r="B188" s="337"/>
      <c r="C188" s="17">
        <f>C187/20</f>
        <v>0.3</v>
      </c>
      <c r="D188" s="18">
        <f>D187/20</f>
        <v>0.35</v>
      </c>
      <c r="E188" s="19">
        <f>E187/20</f>
        <v>0.35</v>
      </c>
      <c r="F188" s="339"/>
      <c r="G188" s="336"/>
      <c r="H188" s="8"/>
      <c r="I188" s="17">
        <f>I187/20</f>
        <v>0.05</v>
      </c>
      <c r="J188" s="18">
        <f>J187/20</f>
        <v>0.6</v>
      </c>
      <c r="K188" s="19">
        <f>K187/20</f>
        <v>0.35</v>
      </c>
      <c r="L188" s="339"/>
      <c r="M188" s="336"/>
      <c r="N188" s="8"/>
      <c r="O188" s="17">
        <f>O187/20</f>
        <v>0.1</v>
      </c>
      <c r="P188" s="18">
        <f>P187/20</f>
        <v>0.6</v>
      </c>
      <c r="Q188" s="19">
        <f>Q187/20</f>
        <v>0.3</v>
      </c>
      <c r="R188" s="339"/>
      <c r="S188" s="336"/>
    </row>
    <row r="189" spans="1:19" ht="20.100000000000001" customHeight="1">
      <c r="A189" s="336"/>
      <c r="B189" s="330" t="s">
        <v>46</v>
      </c>
      <c r="C189" s="37">
        <v>8</v>
      </c>
      <c r="D189" s="38">
        <v>12</v>
      </c>
      <c r="E189" s="39">
        <v>10</v>
      </c>
      <c r="F189" s="338">
        <f>(C189-E189)/30*100</f>
        <v>-6.666666666666667</v>
      </c>
      <c r="G189" s="336"/>
      <c r="H189" s="8"/>
      <c r="I189" s="37">
        <v>4</v>
      </c>
      <c r="J189" s="38">
        <v>16</v>
      </c>
      <c r="K189" s="39">
        <v>10</v>
      </c>
      <c r="L189" s="338">
        <f>(I189-K189)/30*100</f>
        <v>-20</v>
      </c>
      <c r="M189" s="336"/>
      <c r="N189" s="8"/>
      <c r="O189" s="37">
        <v>3</v>
      </c>
      <c r="P189" s="38">
        <v>14</v>
      </c>
      <c r="Q189" s="39">
        <v>13</v>
      </c>
      <c r="R189" s="338">
        <f>(O189-Q189)/30*100</f>
        <v>-33.333333333333329</v>
      </c>
      <c r="S189" s="336"/>
    </row>
    <row r="190" spans="1:19" ht="20.100000000000001" customHeight="1">
      <c r="A190" s="337"/>
      <c r="B190" s="337"/>
      <c r="C190" s="17">
        <f>C189/30</f>
        <v>0.26666666666666666</v>
      </c>
      <c r="D190" s="18">
        <f>D189/30</f>
        <v>0.4</v>
      </c>
      <c r="E190" s="19">
        <f>E189/30</f>
        <v>0.33333333333333331</v>
      </c>
      <c r="F190" s="339"/>
      <c r="G190" s="337"/>
      <c r="H190" s="8"/>
      <c r="I190" s="17">
        <f>I189/30</f>
        <v>0.13333333333333333</v>
      </c>
      <c r="J190" s="18">
        <f>J189/30</f>
        <v>0.53333333333333333</v>
      </c>
      <c r="K190" s="19">
        <f>K189/30</f>
        <v>0.33333333333333331</v>
      </c>
      <c r="L190" s="339"/>
      <c r="M190" s="337"/>
      <c r="N190" s="8"/>
      <c r="O190" s="17">
        <f>O189/30</f>
        <v>0.1</v>
      </c>
      <c r="P190" s="18">
        <f>P189/30</f>
        <v>0.46666666666666667</v>
      </c>
      <c r="Q190" s="19">
        <f>Q189/30</f>
        <v>0.43333333333333335</v>
      </c>
      <c r="R190" s="339"/>
      <c r="S190" s="337"/>
    </row>
    <row r="191" spans="1:19" ht="20.100000000000001" customHeight="1">
      <c r="A191" s="330" t="s">
        <v>107</v>
      </c>
      <c r="B191" s="330" t="s">
        <v>47</v>
      </c>
      <c r="C191" s="5">
        <v>3</v>
      </c>
      <c r="D191" s="6">
        <v>10</v>
      </c>
      <c r="E191" s="7">
        <v>7</v>
      </c>
      <c r="F191" s="338">
        <f>(C191-E191)/20*100</f>
        <v>-20</v>
      </c>
      <c r="G191" s="338">
        <f>((C191+C193)-(E191+E193))/50*100</f>
        <v>-16</v>
      </c>
      <c r="H191" s="102"/>
      <c r="I191" s="5">
        <v>2</v>
      </c>
      <c r="J191" s="6">
        <v>15</v>
      </c>
      <c r="K191" s="7">
        <v>3</v>
      </c>
      <c r="L191" s="338">
        <f>(I191-K191)/20*100</f>
        <v>-5</v>
      </c>
      <c r="M191" s="338">
        <f>((I191+I193)-(K191+K193))/50*100</f>
        <v>-14.000000000000002</v>
      </c>
      <c r="N191" s="102"/>
      <c r="O191" s="5">
        <v>1</v>
      </c>
      <c r="P191" s="6">
        <v>15</v>
      </c>
      <c r="Q191" s="7">
        <v>4</v>
      </c>
      <c r="R191" s="338">
        <f>(O191-Q191)/20*100</f>
        <v>-15</v>
      </c>
      <c r="S191" s="338">
        <f>((O191+O193)-(Q191+Q193))/50*100</f>
        <v>-24</v>
      </c>
    </row>
    <row r="192" spans="1:19" ht="20.100000000000001" customHeight="1">
      <c r="A192" s="335"/>
      <c r="B192" s="337"/>
      <c r="C192" s="17">
        <f>C191/20</f>
        <v>0.15</v>
      </c>
      <c r="D192" s="18">
        <f>D191/20</f>
        <v>0.5</v>
      </c>
      <c r="E192" s="19">
        <f>E191/20</f>
        <v>0.35</v>
      </c>
      <c r="F192" s="339"/>
      <c r="G192" s="336"/>
      <c r="H192" s="8"/>
      <c r="I192" s="17">
        <f>I191/20</f>
        <v>0.1</v>
      </c>
      <c r="J192" s="18">
        <f>J191/20</f>
        <v>0.75</v>
      </c>
      <c r="K192" s="19">
        <f>K191/20</f>
        <v>0.15</v>
      </c>
      <c r="L192" s="339"/>
      <c r="M192" s="336"/>
      <c r="N192" s="8"/>
      <c r="O192" s="17">
        <f>O191/20</f>
        <v>0.05</v>
      </c>
      <c r="P192" s="18">
        <f>P191/20</f>
        <v>0.75</v>
      </c>
      <c r="Q192" s="19">
        <f>Q191/20</f>
        <v>0.2</v>
      </c>
      <c r="R192" s="339"/>
      <c r="S192" s="336"/>
    </row>
    <row r="193" spans="1:19" ht="20.100000000000001" customHeight="1">
      <c r="A193" s="336"/>
      <c r="B193" s="330" t="s">
        <v>46</v>
      </c>
      <c r="C193" s="37">
        <v>6</v>
      </c>
      <c r="D193" s="38">
        <v>14</v>
      </c>
      <c r="E193" s="39">
        <v>10</v>
      </c>
      <c r="F193" s="338">
        <f>(C193-E193)/30*100</f>
        <v>-13.333333333333334</v>
      </c>
      <c r="G193" s="336"/>
      <c r="H193" s="8"/>
      <c r="I193" s="37">
        <v>4</v>
      </c>
      <c r="J193" s="38">
        <v>16</v>
      </c>
      <c r="K193" s="39">
        <v>10</v>
      </c>
      <c r="L193" s="338">
        <f>(I193-K193)/30*100</f>
        <v>-20</v>
      </c>
      <c r="M193" s="336"/>
      <c r="N193" s="8"/>
      <c r="O193" s="37">
        <v>3</v>
      </c>
      <c r="P193" s="38">
        <v>15</v>
      </c>
      <c r="Q193" s="39">
        <v>12</v>
      </c>
      <c r="R193" s="338">
        <f>(O193-Q193)/30*100</f>
        <v>-30</v>
      </c>
      <c r="S193" s="336"/>
    </row>
    <row r="194" spans="1:19" ht="20.100000000000001" customHeight="1">
      <c r="A194" s="337"/>
      <c r="B194" s="337"/>
      <c r="C194" s="17">
        <f>C193/30</f>
        <v>0.2</v>
      </c>
      <c r="D194" s="18">
        <f>D193/30</f>
        <v>0.46666666666666667</v>
      </c>
      <c r="E194" s="19">
        <f>E193/30</f>
        <v>0.33333333333333331</v>
      </c>
      <c r="F194" s="339"/>
      <c r="G194" s="337"/>
      <c r="H194" s="8"/>
      <c r="I194" s="17">
        <f>I193/30</f>
        <v>0.13333333333333333</v>
      </c>
      <c r="J194" s="18">
        <f>J193/30</f>
        <v>0.53333333333333333</v>
      </c>
      <c r="K194" s="19">
        <f>K193/30</f>
        <v>0.33333333333333331</v>
      </c>
      <c r="L194" s="339"/>
      <c r="M194" s="337"/>
      <c r="N194" s="8"/>
      <c r="O194" s="17">
        <f>O193/30</f>
        <v>0.1</v>
      </c>
      <c r="P194" s="18">
        <f>P193/30</f>
        <v>0.5</v>
      </c>
      <c r="Q194" s="19">
        <f>Q193/30</f>
        <v>0.4</v>
      </c>
      <c r="R194" s="339"/>
      <c r="S194" s="337"/>
    </row>
    <row r="195" spans="1:19" ht="20.100000000000001" customHeight="1">
      <c r="A195" s="330" t="s">
        <v>119</v>
      </c>
      <c r="B195" s="330" t="s">
        <v>47</v>
      </c>
      <c r="C195" s="5">
        <v>4</v>
      </c>
      <c r="D195" s="6">
        <v>10</v>
      </c>
      <c r="E195" s="7">
        <v>6</v>
      </c>
      <c r="F195" s="338">
        <f>(C195-E195)/20*100</f>
        <v>-10</v>
      </c>
      <c r="G195" s="338">
        <f>((C195+C197)-(E195+E197))/50*100</f>
        <v>4</v>
      </c>
      <c r="H195" s="102"/>
      <c r="I195" s="5">
        <v>0</v>
      </c>
      <c r="J195" s="6">
        <v>17</v>
      </c>
      <c r="K195" s="7">
        <v>3</v>
      </c>
      <c r="L195" s="338">
        <f>(I195-K195)/20*100</f>
        <v>-15</v>
      </c>
      <c r="M195" s="338">
        <f>((I195+I197)-(K195+K197))/50*100</f>
        <v>-2</v>
      </c>
      <c r="N195" s="102"/>
      <c r="O195" s="5">
        <v>0</v>
      </c>
      <c r="P195" s="6">
        <v>16</v>
      </c>
      <c r="Q195" s="7">
        <v>4</v>
      </c>
      <c r="R195" s="338">
        <f>(O195-Q195)/20*100</f>
        <v>-20</v>
      </c>
      <c r="S195" s="338">
        <f>((O195+O197)-(Q195+Q197))/50*100</f>
        <v>-12</v>
      </c>
    </row>
    <row r="196" spans="1:19" ht="20.100000000000001" customHeight="1">
      <c r="A196" s="340"/>
      <c r="B196" s="341"/>
      <c r="C196" s="17">
        <f>C195/20</f>
        <v>0.2</v>
      </c>
      <c r="D196" s="18">
        <f>D195/20</f>
        <v>0.5</v>
      </c>
      <c r="E196" s="19">
        <f>E195/20</f>
        <v>0.3</v>
      </c>
      <c r="F196" s="342"/>
      <c r="G196" s="343"/>
      <c r="H196" s="8"/>
      <c r="I196" s="17">
        <f>I195/20</f>
        <v>0</v>
      </c>
      <c r="J196" s="18">
        <f>J195/20</f>
        <v>0.85</v>
      </c>
      <c r="K196" s="19">
        <f>K195/20</f>
        <v>0.15</v>
      </c>
      <c r="L196" s="342"/>
      <c r="M196" s="343"/>
      <c r="N196" s="8"/>
      <c r="O196" s="17">
        <f>O195/20</f>
        <v>0</v>
      </c>
      <c r="P196" s="18">
        <f>P195/20</f>
        <v>0.8</v>
      </c>
      <c r="Q196" s="19">
        <f>Q195/20</f>
        <v>0.2</v>
      </c>
      <c r="R196" s="342"/>
      <c r="S196" s="343"/>
    </row>
    <row r="197" spans="1:19" ht="20.100000000000001" customHeight="1">
      <c r="A197" s="340"/>
      <c r="B197" s="330" t="s">
        <v>46</v>
      </c>
      <c r="C197" s="37">
        <v>9</v>
      </c>
      <c r="D197" s="38">
        <v>16</v>
      </c>
      <c r="E197" s="39">
        <v>5</v>
      </c>
      <c r="F197" s="338">
        <f>(C197-E197)/30*100</f>
        <v>13.333333333333334</v>
      </c>
      <c r="G197" s="343"/>
      <c r="H197" s="8"/>
      <c r="I197" s="37">
        <v>7</v>
      </c>
      <c r="J197" s="38">
        <v>18</v>
      </c>
      <c r="K197" s="39">
        <v>5</v>
      </c>
      <c r="L197" s="338">
        <f>(I197-K197)/30*100</f>
        <v>6.666666666666667</v>
      </c>
      <c r="M197" s="343"/>
      <c r="N197" s="8"/>
      <c r="O197" s="37">
        <v>4</v>
      </c>
      <c r="P197" s="38">
        <v>20</v>
      </c>
      <c r="Q197" s="39">
        <v>6</v>
      </c>
      <c r="R197" s="338">
        <f>(O197-Q197)/30*100</f>
        <v>-6.666666666666667</v>
      </c>
      <c r="S197" s="343"/>
    </row>
    <row r="198" spans="1:19" ht="20.100000000000001" customHeight="1">
      <c r="A198" s="341"/>
      <c r="B198" s="341"/>
      <c r="C198" s="17">
        <f>C197/30</f>
        <v>0.3</v>
      </c>
      <c r="D198" s="18">
        <f>D197/30</f>
        <v>0.53333333333333333</v>
      </c>
      <c r="E198" s="19">
        <f>E197/30</f>
        <v>0.16666666666666666</v>
      </c>
      <c r="F198" s="342"/>
      <c r="G198" s="342"/>
      <c r="H198" s="8"/>
      <c r="I198" s="17">
        <f>I197/30</f>
        <v>0.23333333333333334</v>
      </c>
      <c r="J198" s="18">
        <f>J197/30</f>
        <v>0.6</v>
      </c>
      <c r="K198" s="19">
        <f>K197/30</f>
        <v>0.16666666666666666</v>
      </c>
      <c r="L198" s="342"/>
      <c r="M198" s="342"/>
      <c r="N198" s="8"/>
      <c r="O198" s="17">
        <f>O197/30</f>
        <v>0.13333333333333333</v>
      </c>
      <c r="P198" s="18">
        <f>P197/30</f>
        <v>0.66666666666666663</v>
      </c>
      <c r="Q198" s="19">
        <f>Q197/30</f>
        <v>0.2</v>
      </c>
      <c r="R198" s="342"/>
      <c r="S198" s="342"/>
    </row>
    <row r="199" spans="1:19" ht="20.100000000000001" customHeight="1">
      <c r="A199" s="330" t="s">
        <v>120</v>
      </c>
      <c r="B199" s="330" t="s">
        <v>47</v>
      </c>
      <c r="C199" s="5">
        <v>3</v>
      </c>
      <c r="D199" s="6">
        <v>10</v>
      </c>
      <c r="E199" s="7">
        <v>8</v>
      </c>
      <c r="F199" s="338">
        <f>(C199-E199)/20*100</f>
        <v>-25</v>
      </c>
      <c r="G199" s="338">
        <f>((C199+C201)-(E199+E201))/50*100</f>
        <v>-16</v>
      </c>
      <c r="H199" s="102"/>
      <c r="I199" s="5">
        <v>1</v>
      </c>
      <c r="J199" s="6">
        <v>13</v>
      </c>
      <c r="K199" s="7">
        <v>6</v>
      </c>
      <c r="L199" s="338">
        <f>(I199-K199)/20*100</f>
        <v>-25</v>
      </c>
      <c r="M199" s="338">
        <f>((I199+I201)-(K199+K201))/50*100</f>
        <v>-8</v>
      </c>
      <c r="N199" s="102"/>
      <c r="O199" s="5">
        <v>1</v>
      </c>
      <c r="P199" s="6">
        <v>14</v>
      </c>
      <c r="Q199" s="7">
        <v>5</v>
      </c>
      <c r="R199" s="338">
        <f>(O199-Q199)/20*100</f>
        <v>-20</v>
      </c>
      <c r="S199" s="338">
        <f>((O199+O201)-(Q199+Q201))/50*100</f>
        <v>-20</v>
      </c>
    </row>
    <row r="200" spans="1:19" ht="20.100000000000001" customHeight="1">
      <c r="A200" s="335"/>
      <c r="B200" s="337"/>
      <c r="C200" s="17">
        <f>C199/20</f>
        <v>0.15</v>
      </c>
      <c r="D200" s="18">
        <f>D199/20</f>
        <v>0.5</v>
      </c>
      <c r="E200" s="19">
        <f>E199/20</f>
        <v>0.4</v>
      </c>
      <c r="F200" s="339"/>
      <c r="G200" s="336"/>
      <c r="H200" s="8"/>
      <c r="I200" s="17">
        <f>I199/20</f>
        <v>0.05</v>
      </c>
      <c r="J200" s="18">
        <f>J199/20</f>
        <v>0.65</v>
      </c>
      <c r="K200" s="19">
        <f>K199/20</f>
        <v>0.3</v>
      </c>
      <c r="L200" s="339"/>
      <c r="M200" s="336"/>
      <c r="N200" s="8"/>
      <c r="O200" s="17">
        <f>O199/20</f>
        <v>0.05</v>
      </c>
      <c r="P200" s="18">
        <f>P199/20</f>
        <v>0.7</v>
      </c>
      <c r="Q200" s="19">
        <f>Q199/20</f>
        <v>0.25</v>
      </c>
      <c r="R200" s="339"/>
      <c r="S200" s="336"/>
    </row>
    <row r="201" spans="1:19" ht="20.100000000000001" customHeight="1">
      <c r="A201" s="336"/>
      <c r="B201" s="330" t="s">
        <v>46</v>
      </c>
      <c r="C201" s="37">
        <v>7</v>
      </c>
      <c r="D201" s="38">
        <v>13</v>
      </c>
      <c r="E201" s="39">
        <v>10</v>
      </c>
      <c r="F201" s="338">
        <f>(C201-E201)/30*100</f>
        <v>-10</v>
      </c>
      <c r="G201" s="336"/>
      <c r="H201" s="8"/>
      <c r="I201" s="37">
        <v>6</v>
      </c>
      <c r="J201" s="38">
        <v>19</v>
      </c>
      <c r="K201" s="39">
        <v>5</v>
      </c>
      <c r="L201" s="338">
        <f>(I201-K201)/30*100</f>
        <v>3.3333333333333335</v>
      </c>
      <c r="M201" s="336"/>
      <c r="N201" s="8"/>
      <c r="O201" s="37">
        <v>3</v>
      </c>
      <c r="P201" s="38">
        <v>18</v>
      </c>
      <c r="Q201" s="39">
        <v>9</v>
      </c>
      <c r="R201" s="338">
        <f>(O201-Q201)/30*100</f>
        <v>-20</v>
      </c>
      <c r="S201" s="336"/>
    </row>
    <row r="202" spans="1:19" ht="20.100000000000001" customHeight="1">
      <c r="A202" s="337"/>
      <c r="B202" s="337"/>
      <c r="C202" s="17">
        <f>C201/30</f>
        <v>0.23333333333333334</v>
      </c>
      <c r="D202" s="18">
        <f>D201/30</f>
        <v>0.43333333333333335</v>
      </c>
      <c r="E202" s="19">
        <f>E201/30</f>
        <v>0.33333333333333331</v>
      </c>
      <c r="F202" s="339"/>
      <c r="G202" s="337"/>
      <c r="H202" s="8"/>
      <c r="I202" s="17">
        <f>I201/30</f>
        <v>0.2</v>
      </c>
      <c r="J202" s="18">
        <f>J201/30</f>
        <v>0.6333333333333333</v>
      </c>
      <c r="K202" s="19">
        <f>K201/30</f>
        <v>0.16666666666666666</v>
      </c>
      <c r="L202" s="339"/>
      <c r="M202" s="337"/>
      <c r="N202" s="8"/>
      <c r="O202" s="17">
        <f>O201/30</f>
        <v>0.1</v>
      </c>
      <c r="P202" s="18">
        <f>P201/30</f>
        <v>0.6</v>
      </c>
      <c r="Q202" s="19">
        <f>Q201/30</f>
        <v>0.3</v>
      </c>
      <c r="R202" s="339"/>
      <c r="S202" s="337"/>
    </row>
    <row r="203" spans="1:19" ht="20.100000000000001" customHeight="1">
      <c r="A203" s="330" t="s">
        <v>121</v>
      </c>
      <c r="B203" s="330" t="s">
        <v>47</v>
      </c>
      <c r="C203" s="5">
        <v>3</v>
      </c>
      <c r="D203" s="6">
        <v>11</v>
      </c>
      <c r="E203" s="7">
        <v>6</v>
      </c>
      <c r="F203" s="338">
        <f>(C203-E203)/20*100</f>
        <v>-15</v>
      </c>
      <c r="G203" s="338">
        <f>((C203+C205)-(E203+E205))/50*100</f>
        <v>-2</v>
      </c>
      <c r="H203" s="108"/>
      <c r="I203" s="5">
        <v>1</v>
      </c>
      <c r="J203" s="6">
        <v>13</v>
      </c>
      <c r="K203" s="7">
        <v>6</v>
      </c>
      <c r="L203" s="338">
        <f>(I203-K203)/20*100</f>
        <v>-25</v>
      </c>
      <c r="M203" s="338">
        <f>((I203+I205)-(K203+K205))/50*100</f>
        <v>-12</v>
      </c>
      <c r="N203" s="108"/>
      <c r="O203" s="5">
        <v>2</v>
      </c>
      <c r="P203" s="6">
        <v>13</v>
      </c>
      <c r="Q203" s="7">
        <v>5</v>
      </c>
      <c r="R203" s="338">
        <f>(O203-Q203)/20*100</f>
        <v>-15</v>
      </c>
      <c r="S203" s="338">
        <f>((O203+O205)-(Q203+Q205))/50*100</f>
        <v>-16</v>
      </c>
    </row>
    <row r="204" spans="1:19" ht="20.100000000000001" customHeight="1">
      <c r="A204" s="335"/>
      <c r="B204" s="337"/>
      <c r="C204" s="17">
        <f>C203/20</f>
        <v>0.15</v>
      </c>
      <c r="D204" s="18">
        <f>D203/20</f>
        <v>0.55000000000000004</v>
      </c>
      <c r="E204" s="19">
        <f>E203/20</f>
        <v>0.3</v>
      </c>
      <c r="F204" s="339"/>
      <c r="G204" s="336"/>
      <c r="H204" s="8"/>
      <c r="I204" s="17">
        <f>I203/20</f>
        <v>0.05</v>
      </c>
      <c r="J204" s="18">
        <f>J203/20</f>
        <v>0.65</v>
      </c>
      <c r="K204" s="19">
        <f>K203/20</f>
        <v>0.3</v>
      </c>
      <c r="L204" s="339"/>
      <c r="M204" s="336"/>
      <c r="N204" s="8"/>
      <c r="O204" s="17">
        <f>O203/20</f>
        <v>0.1</v>
      </c>
      <c r="P204" s="18">
        <f>P203/20</f>
        <v>0.65</v>
      </c>
      <c r="Q204" s="19">
        <f>Q203/20</f>
        <v>0.25</v>
      </c>
      <c r="R204" s="339"/>
      <c r="S204" s="336"/>
    </row>
    <row r="205" spans="1:19" ht="20.100000000000001" customHeight="1">
      <c r="A205" s="336"/>
      <c r="B205" s="330" t="s">
        <v>46</v>
      </c>
      <c r="C205" s="37">
        <v>8</v>
      </c>
      <c r="D205" s="38">
        <v>16</v>
      </c>
      <c r="E205" s="39">
        <v>6</v>
      </c>
      <c r="F205" s="338">
        <f>(C205-E205)/30*100</f>
        <v>6.666666666666667</v>
      </c>
      <c r="G205" s="336"/>
      <c r="H205" s="8"/>
      <c r="I205" s="37">
        <v>6</v>
      </c>
      <c r="J205" s="38">
        <v>17</v>
      </c>
      <c r="K205" s="39">
        <v>7</v>
      </c>
      <c r="L205" s="338">
        <f>(I205-K205)/30*100</f>
        <v>-3.3333333333333335</v>
      </c>
      <c r="M205" s="336"/>
      <c r="N205" s="8"/>
      <c r="O205" s="37">
        <v>4</v>
      </c>
      <c r="P205" s="38">
        <v>17</v>
      </c>
      <c r="Q205" s="39">
        <v>9</v>
      </c>
      <c r="R205" s="338">
        <f>(O205-Q205)/30*100</f>
        <v>-16.666666666666664</v>
      </c>
      <c r="S205" s="336"/>
    </row>
    <row r="206" spans="1:19" ht="20.100000000000001" customHeight="1">
      <c r="A206" s="337"/>
      <c r="B206" s="337"/>
      <c r="C206" s="17">
        <f>C205/30</f>
        <v>0.26666666666666666</v>
      </c>
      <c r="D206" s="18">
        <f>D205/30</f>
        <v>0.53333333333333333</v>
      </c>
      <c r="E206" s="19">
        <f>E205/30</f>
        <v>0.2</v>
      </c>
      <c r="F206" s="339"/>
      <c r="G206" s="337"/>
      <c r="H206" s="8"/>
      <c r="I206" s="17">
        <f>I205/30</f>
        <v>0.2</v>
      </c>
      <c r="J206" s="18">
        <f>J205/30</f>
        <v>0.56666666666666665</v>
      </c>
      <c r="K206" s="19">
        <f>K205/30</f>
        <v>0.23333333333333334</v>
      </c>
      <c r="L206" s="339"/>
      <c r="M206" s="337"/>
      <c r="N206" s="8"/>
      <c r="O206" s="17">
        <f>O205/30</f>
        <v>0.13333333333333333</v>
      </c>
      <c r="P206" s="18">
        <f>P205/30</f>
        <v>0.56666666666666665</v>
      </c>
      <c r="Q206" s="19">
        <f>Q205/30</f>
        <v>0.3</v>
      </c>
      <c r="R206" s="339"/>
      <c r="S206" s="337"/>
    </row>
    <row r="207" spans="1:19" ht="20.100000000000001" customHeight="1">
      <c r="A207" s="330" t="s">
        <v>122</v>
      </c>
      <c r="B207" s="330" t="s">
        <v>47</v>
      </c>
      <c r="C207" s="5">
        <v>6</v>
      </c>
      <c r="D207" s="6">
        <v>9</v>
      </c>
      <c r="E207" s="7">
        <v>5</v>
      </c>
      <c r="F207" s="338">
        <f>(C207-E207)/20*100</f>
        <v>5</v>
      </c>
      <c r="G207" s="338">
        <f>((C207+C209)-(E207+E209))/50*100</f>
        <v>10</v>
      </c>
      <c r="H207" s="108"/>
      <c r="I207" s="5">
        <v>2</v>
      </c>
      <c r="J207" s="6">
        <v>15</v>
      </c>
      <c r="K207" s="7">
        <v>3</v>
      </c>
      <c r="L207" s="338">
        <f>(I207-K207)/20*100</f>
        <v>-5</v>
      </c>
      <c r="M207" s="338">
        <f>((I207+I209)-(K207+K209))/50*100</f>
        <v>0</v>
      </c>
      <c r="N207" s="108"/>
      <c r="O207" s="5">
        <v>2</v>
      </c>
      <c r="P207" s="6">
        <v>15</v>
      </c>
      <c r="Q207" s="7">
        <v>3</v>
      </c>
      <c r="R207" s="338">
        <f>(O207-Q207)/20*100</f>
        <v>-5</v>
      </c>
      <c r="S207" s="338">
        <f>((O207+O209)-(Q207+Q209))/50*100</f>
        <v>-6</v>
      </c>
    </row>
    <row r="208" spans="1:19" ht="20.100000000000001" customHeight="1">
      <c r="A208" s="335"/>
      <c r="B208" s="337"/>
      <c r="C208" s="17">
        <f>C207/20</f>
        <v>0.3</v>
      </c>
      <c r="D208" s="18">
        <f>D207/20</f>
        <v>0.45</v>
      </c>
      <c r="E208" s="19">
        <f>E207/20</f>
        <v>0.25</v>
      </c>
      <c r="F208" s="339"/>
      <c r="G208" s="336"/>
      <c r="H208" s="8"/>
      <c r="I208" s="17">
        <f>I207/20</f>
        <v>0.1</v>
      </c>
      <c r="J208" s="18">
        <f>J207/20</f>
        <v>0.75</v>
      </c>
      <c r="K208" s="19">
        <f>K207/20</f>
        <v>0.15</v>
      </c>
      <c r="L208" s="339"/>
      <c r="M208" s="336"/>
      <c r="N208" s="8"/>
      <c r="O208" s="17">
        <f>O207/20</f>
        <v>0.1</v>
      </c>
      <c r="P208" s="18">
        <f>P207/20</f>
        <v>0.75</v>
      </c>
      <c r="Q208" s="19">
        <f>Q207/20</f>
        <v>0.15</v>
      </c>
      <c r="R208" s="339"/>
      <c r="S208" s="336"/>
    </row>
    <row r="209" spans="1:19" ht="20.100000000000001" customHeight="1">
      <c r="A209" s="336"/>
      <c r="B209" s="330" t="s">
        <v>46</v>
      </c>
      <c r="C209" s="37">
        <v>8</v>
      </c>
      <c r="D209" s="38">
        <v>18</v>
      </c>
      <c r="E209" s="39">
        <v>4</v>
      </c>
      <c r="F209" s="338">
        <f>(C209-E209)/30*100</f>
        <v>13.333333333333334</v>
      </c>
      <c r="G209" s="336"/>
      <c r="H209" s="8"/>
      <c r="I209" s="37">
        <v>5</v>
      </c>
      <c r="J209" s="38">
        <v>21</v>
      </c>
      <c r="K209" s="39">
        <v>4</v>
      </c>
      <c r="L209" s="338">
        <f>(I209-K209)/30*100</f>
        <v>3.3333333333333335</v>
      </c>
      <c r="M209" s="336"/>
      <c r="N209" s="8"/>
      <c r="O209" s="37">
        <v>4</v>
      </c>
      <c r="P209" s="38">
        <v>20</v>
      </c>
      <c r="Q209" s="39">
        <v>6</v>
      </c>
      <c r="R209" s="338">
        <f>(O209-Q209)/30*100</f>
        <v>-6.666666666666667</v>
      </c>
      <c r="S209" s="336"/>
    </row>
    <row r="210" spans="1:19" ht="20.100000000000001" customHeight="1">
      <c r="A210" s="337"/>
      <c r="B210" s="337"/>
      <c r="C210" s="17">
        <f>C209/30</f>
        <v>0.26666666666666666</v>
      </c>
      <c r="D210" s="18">
        <f>D209/30</f>
        <v>0.6</v>
      </c>
      <c r="E210" s="19">
        <f>E209/30</f>
        <v>0.13333333333333333</v>
      </c>
      <c r="F210" s="339"/>
      <c r="G210" s="337"/>
      <c r="H210" s="8"/>
      <c r="I210" s="17">
        <f>I209/30</f>
        <v>0.16666666666666666</v>
      </c>
      <c r="J210" s="18">
        <f>J209/30</f>
        <v>0.7</v>
      </c>
      <c r="K210" s="19">
        <f>K209/30</f>
        <v>0.13333333333333333</v>
      </c>
      <c r="L210" s="339"/>
      <c r="M210" s="337"/>
      <c r="N210" s="8"/>
      <c r="O210" s="17">
        <f>O209/30</f>
        <v>0.13333333333333333</v>
      </c>
      <c r="P210" s="18">
        <f>P209/30</f>
        <v>0.66666666666666663</v>
      </c>
      <c r="Q210" s="19">
        <f>Q209/30</f>
        <v>0.2</v>
      </c>
      <c r="R210" s="339"/>
      <c r="S210" s="337"/>
    </row>
    <row r="211" spans="1:19" ht="20.100000000000001" customHeight="1">
      <c r="A211" s="330" t="s">
        <v>123</v>
      </c>
      <c r="B211" s="330" t="s">
        <v>47</v>
      </c>
      <c r="C211" s="5">
        <v>3</v>
      </c>
      <c r="D211" s="6">
        <v>10</v>
      </c>
      <c r="E211" s="7">
        <v>7</v>
      </c>
      <c r="F211" s="338">
        <f>(C211-E211)/20*100</f>
        <v>-20</v>
      </c>
      <c r="G211" s="338">
        <f>((C211+C213)-(E211+E213))/50*100</f>
        <v>-16</v>
      </c>
      <c r="H211" s="102"/>
      <c r="I211" s="5">
        <v>2</v>
      </c>
      <c r="J211" s="6">
        <v>13</v>
      </c>
      <c r="K211" s="7">
        <v>5</v>
      </c>
      <c r="L211" s="338">
        <f>(I211-K211)/20*100</f>
        <v>-15</v>
      </c>
      <c r="M211" s="338">
        <f>((I211+I213)-(K211+K213))/50*100</f>
        <v>0</v>
      </c>
      <c r="N211" s="102"/>
      <c r="O211" s="5">
        <v>2</v>
      </c>
      <c r="P211" s="6">
        <v>13</v>
      </c>
      <c r="Q211" s="7">
        <v>5</v>
      </c>
      <c r="R211" s="338">
        <f>(O211-Q211)/20*100</f>
        <v>-15</v>
      </c>
      <c r="S211" s="338">
        <f>((O211+O213)-(Q211+Q213))/50*100</f>
        <v>-16</v>
      </c>
    </row>
    <row r="212" spans="1:19" ht="20.100000000000001" customHeight="1">
      <c r="A212" s="335"/>
      <c r="B212" s="337"/>
      <c r="C212" s="17">
        <f>C211/20</f>
        <v>0.15</v>
      </c>
      <c r="D212" s="18">
        <f>D211/20</f>
        <v>0.5</v>
      </c>
      <c r="E212" s="19">
        <f>E211/20</f>
        <v>0.35</v>
      </c>
      <c r="F212" s="339"/>
      <c r="G212" s="336"/>
      <c r="H212" s="8"/>
      <c r="I212" s="17">
        <f>I211/20</f>
        <v>0.1</v>
      </c>
      <c r="J212" s="18">
        <f>J211/20</f>
        <v>0.65</v>
      </c>
      <c r="K212" s="19">
        <f>K211/20</f>
        <v>0.25</v>
      </c>
      <c r="L212" s="339"/>
      <c r="M212" s="336"/>
      <c r="N212" s="8"/>
      <c r="O212" s="17">
        <f>O211/20</f>
        <v>0.1</v>
      </c>
      <c r="P212" s="18">
        <f>P211/20</f>
        <v>0.65</v>
      </c>
      <c r="Q212" s="19">
        <f>Q211/20</f>
        <v>0.25</v>
      </c>
      <c r="R212" s="339"/>
      <c r="S212" s="336"/>
    </row>
    <row r="213" spans="1:19" ht="20.100000000000001" customHeight="1">
      <c r="A213" s="336"/>
      <c r="B213" s="330" t="s">
        <v>46</v>
      </c>
      <c r="C213" s="37">
        <v>6</v>
      </c>
      <c r="D213" s="38">
        <v>14</v>
      </c>
      <c r="E213" s="39">
        <v>10</v>
      </c>
      <c r="F213" s="338">
        <f>(C213-E213)/30*100</f>
        <v>-13.333333333333334</v>
      </c>
      <c r="G213" s="336"/>
      <c r="H213" s="8"/>
      <c r="I213" s="37">
        <v>7</v>
      </c>
      <c r="J213" s="38">
        <v>19</v>
      </c>
      <c r="K213" s="39">
        <v>4</v>
      </c>
      <c r="L213" s="338">
        <f>(I213-K213)/30*100</f>
        <v>10</v>
      </c>
      <c r="M213" s="336"/>
      <c r="N213" s="8"/>
      <c r="O213" s="37">
        <v>4</v>
      </c>
      <c r="P213" s="38">
        <v>17</v>
      </c>
      <c r="Q213" s="39">
        <v>9</v>
      </c>
      <c r="R213" s="338">
        <f>(O213-Q213)/30*100</f>
        <v>-16.666666666666664</v>
      </c>
      <c r="S213" s="336"/>
    </row>
    <row r="214" spans="1:19" ht="20.100000000000001" customHeight="1">
      <c r="A214" s="337"/>
      <c r="B214" s="337"/>
      <c r="C214" s="17">
        <f>C213/30</f>
        <v>0.2</v>
      </c>
      <c r="D214" s="18">
        <f>D213/30</f>
        <v>0.46666666666666667</v>
      </c>
      <c r="E214" s="19">
        <f>E213/30</f>
        <v>0.33333333333333331</v>
      </c>
      <c r="F214" s="339"/>
      <c r="G214" s="337"/>
      <c r="H214" s="8"/>
      <c r="I214" s="17">
        <f>I213/30</f>
        <v>0.23333333333333334</v>
      </c>
      <c r="J214" s="18">
        <f>J213/30</f>
        <v>0.6333333333333333</v>
      </c>
      <c r="K214" s="19">
        <f>K213/30</f>
        <v>0.13333333333333333</v>
      </c>
      <c r="L214" s="339"/>
      <c r="M214" s="337"/>
      <c r="N214" s="8"/>
      <c r="O214" s="17">
        <f>O213/30</f>
        <v>0.13333333333333333</v>
      </c>
      <c r="P214" s="18">
        <f>P213/30</f>
        <v>0.56666666666666665</v>
      </c>
      <c r="Q214" s="19">
        <f>Q213/30</f>
        <v>0.3</v>
      </c>
      <c r="R214" s="339"/>
      <c r="S214" s="337"/>
    </row>
    <row r="215" spans="1:19" ht="20.100000000000001" customHeight="1">
      <c r="A215" s="330" t="s">
        <v>124</v>
      </c>
      <c r="B215" s="330" t="s">
        <v>47</v>
      </c>
      <c r="C215" s="5">
        <v>2</v>
      </c>
      <c r="D215" s="6">
        <v>14</v>
      </c>
      <c r="E215" s="7">
        <v>4</v>
      </c>
      <c r="F215" s="338">
        <f>(C215-E215)/20*100</f>
        <v>-10</v>
      </c>
      <c r="G215" s="338">
        <f>((C215+C217)-(E215+E217))/50*100</f>
        <v>-6</v>
      </c>
      <c r="H215" s="102"/>
      <c r="I215" s="5">
        <v>0</v>
      </c>
      <c r="J215" s="6">
        <v>17</v>
      </c>
      <c r="K215" s="7">
        <v>3</v>
      </c>
      <c r="L215" s="338">
        <f>(I215-K215)/20*100</f>
        <v>-15</v>
      </c>
      <c r="M215" s="338">
        <f>((I215+I217)-(K215+K217))/50*100</f>
        <v>-2</v>
      </c>
      <c r="N215" s="102"/>
      <c r="O215" s="5">
        <v>0</v>
      </c>
      <c r="P215" s="6">
        <v>16</v>
      </c>
      <c r="Q215" s="7">
        <v>4</v>
      </c>
      <c r="R215" s="338">
        <f>(O215-Q215)/20*100</f>
        <v>-20</v>
      </c>
      <c r="S215" s="338">
        <f>((O215+O217)-(Q215+Q217))/50*100</f>
        <v>-18</v>
      </c>
    </row>
    <row r="216" spans="1:19" ht="20.100000000000001" customHeight="1">
      <c r="A216" s="335"/>
      <c r="B216" s="337"/>
      <c r="C216" s="17">
        <f>C215/20</f>
        <v>0.1</v>
      </c>
      <c r="D216" s="18">
        <f>D215/20</f>
        <v>0.7</v>
      </c>
      <c r="E216" s="19">
        <f>E215/20</f>
        <v>0.2</v>
      </c>
      <c r="F216" s="339"/>
      <c r="G216" s="336"/>
      <c r="H216" s="8"/>
      <c r="I216" s="17">
        <f>I215/20</f>
        <v>0</v>
      </c>
      <c r="J216" s="18">
        <f>J215/20</f>
        <v>0.85</v>
      </c>
      <c r="K216" s="19">
        <f>K215/20</f>
        <v>0.15</v>
      </c>
      <c r="L216" s="339"/>
      <c r="M216" s="336"/>
      <c r="N216" s="8"/>
      <c r="O216" s="17">
        <f>O215/20</f>
        <v>0</v>
      </c>
      <c r="P216" s="18">
        <f>P215/20</f>
        <v>0.8</v>
      </c>
      <c r="Q216" s="19">
        <f>Q215/20</f>
        <v>0.2</v>
      </c>
      <c r="R216" s="339"/>
      <c r="S216" s="336"/>
    </row>
    <row r="217" spans="1:19" ht="20.100000000000001" customHeight="1">
      <c r="A217" s="336"/>
      <c r="B217" s="330" t="s">
        <v>46</v>
      </c>
      <c r="C217" s="37">
        <v>7</v>
      </c>
      <c r="D217" s="38">
        <v>15</v>
      </c>
      <c r="E217" s="39">
        <v>8</v>
      </c>
      <c r="F217" s="338">
        <f>(C217-E217)/30*100</f>
        <v>-3.3333333333333335</v>
      </c>
      <c r="G217" s="336"/>
      <c r="H217" s="8"/>
      <c r="I217" s="37">
        <v>8</v>
      </c>
      <c r="J217" s="38">
        <v>16</v>
      </c>
      <c r="K217" s="39">
        <v>6</v>
      </c>
      <c r="L217" s="338">
        <f>(I217-K217)/30*100</f>
        <v>6.666666666666667</v>
      </c>
      <c r="M217" s="336"/>
      <c r="N217" s="8"/>
      <c r="O217" s="37">
        <v>3</v>
      </c>
      <c r="P217" s="38">
        <v>19</v>
      </c>
      <c r="Q217" s="39">
        <v>8</v>
      </c>
      <c r="R217" s="338">
        <f>(O217-Q217)/30*100</f>
        <v>-16.666666666666664</v>
      </c>
      <c r="S217" s="336"/>
    </row>
    <row r="218" spans="1:19" ht="20.100000000000001" customHeight="1">
      <c r="A218" s="337"/>
      <c r="B218" s="337"/>
      <c r="C218" s="17">
        <f>C217/30</f>
        <v>0.23333333333333334</v>
      </c>
      <c r="D218" s="18">
        <f>D217/30</f>
        <v>0.5</v>
      </c>
      <c r="E218" s="19">
        <f>E217/30</f>
        <v>0.26666666666666666</v>
      </c>
      <c r="F218" s="339"/>
      <c r="G218" s="337"/>
      <c r="H218" s="8"/>
      <c r="I218" s="17">
        <f>I217/30</f>
        <v>0.26666666666666666</v>
      </c>
      <c r="J218" s="18">
        <f>J217/30</f>
        <v>0.53333333333333333</v>
      </c>
      <c r="K218" s="19">
        <f>K217/30</f>
        <v>0.2</v>
      </c>
      <c r="L218" s="339"/>
      <c r="M218" s="337"/>
      <c r="N218" s="8"/>
      <c r="O218" s="17">
        <f>O217/30</f>
        <v>0.1</v>
      </c>
      <c r="P218" s="18">
        <f>P217/30</f>
        <v>0.6333333333333333</v>
      </c>
      <c r="Q218" s="19">
        <f>Q217/30</f>
        <v>0.26666666666666666</v>
      </c>
      <c r="R218" s="339"/>
      <c r="S218" s="337"/>
    </row>
    <row r="219" spans="1:19" ht="20.100000000000001" customHeight="1">
      <c r="A219" s="330" t="s">
        <v>114</v>
      </c>
      <c r="B219" s="330" t="s">
        <v>47</v>
      </c>
      <c r="C219" s="5">
        <v>1</v>
      </c>
      <c r="D219" s="6">
        <v>11</v>
      </c>
      <c r="E219" s="7">
        <v>8</v>
      </c>
      <c r="F219" s="338">
        <f>(C219-E219)/20*100</f>
        <v>-35</v>
      </c>
      <c r="G219" s="338">
        <f>((C219+C221)-(E219+E221))/50*100</f>
        <v>-2</v>
      </c>
      <c r="H219" s="102"/>
      <c r="I219" s="5">
        <v>0</v>
      </c>
      <c r="J219" s="6">
        <v>15</v>
      </c>
      <c r="K219" s="7">
        <v>5</v>
      </c>
      <c r="L219" s="338">
        <f>(I219-K219)/20*100</f>
        <v>-25</v>
      </c>
      <c r="M219" s="338">
        <f>((I219+I221)-(K219+K221))/50*100</f>
        <v>-12</v>
      </c>
      <c r="N219" s="102"/>
      <c r="O219" s="5">
        <v>0</v>
      </c>
      <c r="P219" s="6">
        <v>15</v>
      </c>
      <c r="Q219" s="7">
        <v>5</v>
      </c>
      <c r="R219" s="338">
        <f>(O219-Q219)/20*100</f>
        <v>-25</v>
      </c>
      <c r="S219" s="338">
        <f>((O219+O221)-(Q219+Q221))/50*100</f>
        <v>-20</v>
      </c>
    </row>
    <row r="220" spans="1:19" ht="20.100000000000001" customHeight="1">
      <c r="A220" s="335"/>
      <c r="B220" s="337"/>
      <c r="C220" s="17">
        <f>C219/20</f>
        <v>0.05</v>
      </c>
      <c r="D220" s="18">
        <f>D219/20</f>
        <v>0.55000000000000004</v>
      </c>
      <c r="E220" s="19">
        <f>E219/20</f>
        <v>0.4</v>
      </c>
      <c r="F220" s="339"/>
      <c r="G220" s="336"/>
      <c r="H220" s="8"/>
      <c r="I220" s="17">
        <f>I219/20</f>
        <v>0</v>
      </c>
      <c r="J220" s="18">
        <f>J219/20</f>
        <v>0.75</v>
      </c>
      <c r="K220" s="19">
        <f>K219/20</f>
        <v>0.25</v>
      </c>
      <c r="L220" s="339"/>
      <c r="M220" s="336"/>
      <c r="N220" s="8"/>
      <c r="O220" s="17">
        <f>O219/20</f>
        <v>0</v>
      </c>
      <c r="P220" s="18">
        <f>P219/20</f>
        <v>0.75</v>
      </c>
      <c r="Q220" s="19">
        <f>Q219/20</f>
        <v>0.25</v>
      </c>
      <c r="R220" s="339"/>
      <c r="S220" s="336"/>
    </row>
    <row r="221" spans="1:19" ht="20.100000000000001" customHeight="1">
      <c r="A221" s="336"/>
      <c r="B221" s="330" t="s">
        <v>46</v>
      </c>
      <c r="C221" s="37">
        <v>10</v>
      </c>
      <c r="D221" s="38">
        <v>16</v>
      </c>
      <c r="E221" s="39">
        <v>4</v>
      </c>
      <c r="F221" s="338">
        <f>(C221-E221)/30*100</f>
        <v>20</v>
      </c>
      <c r="G221" s="336"/>
      <c r="H221" s="8"/>
      <c r="I221" s="37">
        <v>4</v>
      </c>
      <c r="J221" s="38">
        <v>21</v>
      </c>
      <c r="K221" s="39">
        <v>5</v>
      </c>
      <c r="L221" s="338">
        <f>(I221-K221)/30*100</f>
        <v>-3.3333333333333335</v>
      </c>
      <c r="M221" s="336"/>
      <c r="N221" s="8"/>
      <c r="O221" s="37">
        <v>3</v>
      </c>
      <c r="P221" s="38">
        <v>19</v>
      </c>
      <c r="Q221" s="39">
        <v>8</v>
      </c>
      <c r="R221" s="338">
        <f>(O221-Q221)/30*100</f>
        <v>-16.666666666666664</v>
      </c>
      <c r="S221" s="336"/>
    </row>
    <row r="222" spans="1:19" ht="20.100000000000001" customHeight="1">
      <c r="A222" s="337"/>
      <c r="B222" s="337"/>
      <c r="C222" s="17">
        <f>C221/30</f>
        <v>0.33333333333333331</v>
      </c>
      <c r="D222" s="18">
        <f>D221/30</f>
        <v>0.53333333333333333</v>
      </c>
      <c r="E222" s="19">
        <f>E221/30</f>
        <v>0.13333333333333333</v>
      </c>
      <c r="F222" s="339"/>
      <c r="G222" s="337"/>
      <c r="H222" s="8"/>
      <c r="I222" s="17">
        <f>I221/30</f>
        <v>0.13333333333333333</v>
      </c>
      <c r="J222" s="18">
        <f>J221/30</f>
        <v>0.7</v>
      </c>
      <c r="K222" s="19">
        <f>K221/30</f>
        <v>0.16666666666666666</v>
      </c>
      <c r="L222" s="339"/>
      <c r="M222" s="337"/>
      <c r="N222" s="8"/>
      <c r="O222" s="17">
        <f>O221/30</f>
        <v>0.1</v>
      </c>
      <c r="P222" s="18">
        <f>P221/30</f>
        <v>0.6333333333333333</v>
      </c>
      <c r="Q222" s="19">
        <f>Q221/30</f>
        <v>0.26666666666666666</v>
      </c>
      <c r="R222" s="339"/>
      <c r="S222" s="337"/>
    </row>
    <row r="223" spans="1:19" ht="20.100000000000001" customHeight="1">
      <c r="A223" s="330" t="s">
        <v>115</v>
      </c>
      <c r="B223" s="330" t="s">
        <v>47</v>
      </c>
      <c r="C223" s="5">
        <v>1</v>
      </c>
      <c r="D223" s="6">
        <v>13</v>
      </c>
      <c r="E223" s="7">
        <v>6</v>
      </c>
      <c r="F223" s="338">
        <f>(C223-E223)/20*100</f>
        <v>-25</v>
      </c>
      <c r="G223" s="338">
        <f>((C223+C225)-(E223+E225))/50*100</f>
        <v>-8</v>
      </c>
      <c r="H223" s="102"/>
      <c r="I223" s="5">
        <v>0</v>
      </c>
      <c r="J223" s="6">
        <v>16</v>
      </c>
      <c r="K223" s="7">
        <v>4</v>
      </c>
      <c r="L223" s="338">
        <f>(I223-K223)/20*100</f>
        <v>-20</v>
      </c>
      <c r="M223" s="338">
        <f>((I223+I225)-(K223+K225))/50*100</f>
        <v>0</v>
      </c>
      <c r="N223" s="102"/>
      <c r="O223" s="5">
        <v>0</v>
      </c>
      <c r="P223" s="6">
        <v>15</v>
      </c>
      <c r="Q223" s="7">
        <v>5</v>
      </c>
      <c r="R223" s="338">
        <f>(O223-Q223)/20*100</f>
        <v>-25</v>
      </c>
      <c r="S223" s="338">
        <f>((O223+O225)-(Q223+Q225))/50*100</f>
        <v>-18</v>
      </c>
    </row>
    <row r="224" spans="1:19" ht="20.100000000000001" customHeight="1">
      <c r="A224" s="335"/>
      <c r="B224" s="337"/>
      <c r="C224" s="17">
        <f>C223/20</f>
        <v>0.05</v>
      </c>
      <c r="D224" s="18">
        <f>D223/20</f>
        <v>0.65</v>
      </c>
      <c r="E224" s="19">
        <f>E223/20</f>
        <v>0.3</v>
      </c>
      <c r="F224" s="339"/>
      <c r="G224" s="336"/>
      <c r="H224" s="8"/>
      <c r="I224" s="17">
        <f>I223/20</f>
        <v>0</v>
      </c>
      <c r="J224" s="18">
        <f>J223/20</f>
        <v>0.8</v>
      </c>
      <c r="K224" s="19">
        <f>K223/20</f>
        <v>0.2</v>
      </c>
      <c r="L224" s="339"/>
      <c r="M224" s="336"/>
      <c r="N224" s="8"/>
      <c r="O224" s="17">
        <f>O223/20</f>
        <v>0</v>
      </c>
      <c r="P224" s="18">
        <f>P223/20</f>
        <v>0.75</v>
      </c>
      <c r="Q224" s="19">
        <f>Q223/20</f>
        <v>0.25</v>
      </c>
      <c r="R224" s="339"/>
      <c r="S224" s="336"/>
    </row>
    <row r="225" spans="1:19" ht="20.100000000000001" customHeight="1">
      <c r="A225" s="336"/>
      <c r="B225" s="330" t="s">
        <v>46</v>
      </c>
      <c r="C225" s="37">
        <v>6</v>
      </c>
      <c r="D225" s="38">
        <v>19</v>
      </c>
      <c r="E225" s="39">
        <v>5</v>
      </c>
      <c r="F225" s="338">
        <f>(C225-E225)/30*100</f>
        <v>3.3333333333333335</v>
      </c>
      <c r="G225" s="336"/>
      <c r="H225" s="8"/>
      <c r="I225" s="37">
        <v>7</v>
      </c>
      <c r="J225" s="38">
        <v>20</v>
      </c>
      <c r="K225" s="39">
        <v>3</v>
      </c>
      <c r="L225" s="338">
        <f>(I225-K225)/30*100</f>
        <v>13.333333333333334</v>
      </c>
      <c r="M225" s="336"/>
      <c r="N225" s="8"/>
      <c r="O225" s="37">
        <v>4</v>
      </c>
      <c r="P225" s="38">
        <v>18</v>
      </c>
      <c r="Q225" s="39">
        <v>8</v>
      </c>
      <c r="R225" s="338">
        <f>(O225-Q225)/30*100</f>
        <v>-13.333333333333334</v>
      </c>
      <c r="S225" s="336"/>
    </row>
    <row r="226" spans="1:19" ht="20.100000000000001" customHeight="1">
      <c r="A226" s="337"/>
      <c r="B226" s="337"/>
      <c r="C226" s="17">
        <f>C225/30</f>
        <v>0.2</v>
      </c>
      <c r="D226" s="18">
        <f>D225/30</f>
        <v>0.6333333333333333</v>
      </c>
      <c r="E226" s="19">
        <f>E225/30</f>
        <v>0.16666666666666666</v>
      </c>
      <c r="F226" s="339"/>
      <c r="G226" s="337"/>
      <c r="H226" s="8"/>
      <c r="I226" s="17">
        <f>I225/30</f>
        <v>0.23333333333333334</v>
      </c>
      <c r="J226" s="18">
        <f>J225/30</f>
        <v>0.66666666666666663</v>
      </c>
      <c r="K226" s="19">
        <f>K225/30</f>
        <v>0.1</v>
      </c>
      <c r="L226" s="339"/>
      <c r="M226" s="337"/>
      <c r="N226" s="8"/>
      <c r="O226" s="17">
        <f>O225/30</f>
        <v>0.13333333333333333</v>
      </c>
      <c r="P226" s="18">
        <f>P225/30</f>
        <v>0.6</v>
      </c>
      <c r="Q226" s="19">
        <f>Q225/30</f>
        <v>0.26666666666666666</v>
      </c>
      <c r="R226" s="339"/>
      <c r="S226" s="337"/>
    </row>
    <row r="227" spans="1:19" ht="20.100000000000001" customHeight="1">
      <c r="A227" s="330" t="s">
        <v>116</v>
      </c>
      <c r="B227" s="330" t="s">
        <v>47</v>
      </c>
      <c r="C227" s="5">
        <v>2</v>
      </c>
      <c r="D227" s="6">
        <v>12</v>
      </c>
      <c r="E227" s="7">
        <v>6</v>
      </c>
      <c r="F227" s="338">
        <f>(C227-E227)/20*100</f>
        <v>-20</v>
      </c>
      <c r="G227" s="338">
        <f>((C227+C229)-(E227+E229))/50*100</f>
        <v>-14.000000000000002</v>
      </c>
      <c r="H227" s="102"/>
      <c r="I227" s="5">
        <v>0</v>
      </c>
      <c r="J227" s="6">
        <v>15</v>
      </c>
      <c r="K227" s="7">
        <v>5</v>
      </c>
      <c r="L227" s="338">
        <f>(I227-K227)/20*100</f>
        <v>-25</v>
      </c>
      <c r="M227" s="338">
        <f>((I227+I229)-(K227+K229))/50*100</f>
        <v>-8</v>
      </c>
      <c r="N227" s="102"/>
      <c r="O227" s="5">
        <v>0</v>
      </c>
      <c r="P227" s="6">
        <v>14</v>
      </c>
      <c r="Q227" s="7">
        <v>6</v>
      </c>
      <c r="R227" s="338">
        <f>(O227-Q227)/20*100</f>
        <v>-30</v>
      </c>
      <c r="S227" s="338">
        <f>((O227+O229)-(Q227+Q229))/50*100</f>
        <v>-14.000000000000002</v>
      </c>
    </row>
    <row r="228" spans="1:19" ht="20.100000000000001" customHeight="1">
      <c r="A228" s="335"/>
      <c r="B228" s="337"/>
      <c r="C228" s="17">
        <f>C227/20</f>
        <v>0.1</v>
      </c>
      <c r="D228" s="18">
        <f>D227/20</f>
        <v>0.6</v>
      </c>
      <c r="E228" s="19">
        <f>E227/20</f>
        <v>0.3</v>
      </c>
      <c r="F228" s="339"/>
      <c r="G228" s="336"/>
      <c r="H228" s="8"/>
      <c r="I228" s="17">
        <f>I227/20</f>
        <v>0</v>
      </c>
      <c r="J228" s="18">
        <f>J227/20</f>
        <v>0.75</v>
      </c>
      <c r="K228" s="19">
        <f>K227/20</f>
        <v>0.25</v>
      </c>
      <c r="L228" s="339"/>
      <c r="M228" s="336"/>
      <c r="N228" s="8"/>
      <c r="O228" s="17">
        <f>O227/20</f>
        <v>0</v>
      </c>
      <c r="P228" s="18">
        <f>P227/20</f>
        <v>0.7</v>
      </c>
      <c r="Q228" s="19">
        <f>Q227/20</f>
        <v>0.3</v>
      </c>
      <c r="R228" s="339"/>
      <c r="S228" s="336"/>
    </row>
    <row r="229" spans="1:19" ht="20.100000000000001" customHeight="1">
      <c r="A229" s="336"/>
      <c r="B229" s="330" t="s">
        <v>46</v>
      </c>
      <c r="C229" s="37">
        <v>5</v>
      </c>
      <c r="D229" s="38">
        <v>17</v>
      </c>
      <c r="E229" s="39">
        <v>8</v>
      </c>
      <c r="F229" s="338">
        <f>(C229-E229)/30*100</f>
        <v>-10</v>
      </c>
      <c r="G229" s="336"/>
      <c r="H229" s="8"/>
      <c r="I229" s="37">
        <v>5</v>
      </c>
      <c r="J229" s="38">
        <v>21</v>
      </c>
      <c r="K229" s="39">
        <v>4</v>
      </c>
      <c r="L229" s="338">
        <f>(I229-K229)/30*100</f>
        <v>3.3333333333333335</v>
      </c>
      <c r="M229" s="336"/>
      <c r="N229" s="8"/>
      <c r="O229" s="37">
        <v>4</v>
      </c>
      <c r="P229" s="38">
        <v>21</v>
      </c>
      <c r="Q229" s="39">
        <v>5</v>
      </c>
      <c r="R229" s="338">
        <f>(O229-Q229)/30*100</f>
        <v>-3.3333333333333335</v>
      </c>
      <c r="S229" s="336"/>
    </row>
    <row r="230" spans="1:19" ht="20.100000000000001" customHeight="1">
      <c r="A230" s="337"/>
      <c r="B230" s="337"/>
      <c r="C230" s="17">
        <f>C229/30</f>
        <v>0.16666666666666666</v>
      </c>
      <c r="D230" s="18">
        <f>D229/30</f>
        <v>0.56666666666666665</v>
      </c>
      <c r="E230" s="19">
        <f>E229/30</f>
        <v>0.26666666666666666</v>
      </c>
      <c r="F230" s="339"/>
      <c r="G230" s="337"/>
      <c r="H230" s="8"/>
      <c r="I230" s="17">
        <f>I229/30</f>
        <v>0.16666666666666666</v>
      </c>
      <c r="J230" s="18">
        <f>J229/30</f>
        <v>0.7</v>
      </c>
      <c r="K230" s="19">
        <f>K229/30</f>
        <v>0.13333333333333333</v>
      </c>
      <c r="L230" s="339"/>
      <c r="M230" s="337"/>
      <c r="N230" s="8"/>
      <c r="O230" s="17">
        <f>O229/30</f>
        <v>0.13333333333333333</v>
      </c>
      <c r="P230" s="18">
        <f>P229/30</f>
        <v>0.7</v>
      </c>
      <c r="Q230" s="19">
        <f>Q229/30</f>
        <v>0.16666666666666666</v>
      </c>
      <c r="R230" s="339"/>
      <c r="S230" s="337"/>
    </row>
    <row r="231" spans="1:19" ht="20.100000000000001" customHeight="1">
      <c r="A231" s="330" t="s">
        <v>125</v>
      </c>
      <c r="B231" s="330" t="s">
        <v>47</v>
      </c>
      <c r="C231" s="5">
        <v>1</v>
      </c>
      <c r="D231" s="6">
        <v>11</v>
      </c>
      <c r="E231" s="7">
        <v>8</v>
      </c>
      <c r="F231" s="338">
        <f>(C231-E231)/20*100</f>
        <v>-35</v>
      </c>
      <c r="G231" s="338">
        <f>((C231+C233)-(E231+E233))/50*100</f>
        <v>-20</v>
      </c>
      <c r="H231" s="102"/>
      <c r="I231" s="5">
        <v>0</v>
      </c>
      <c r="J231" s="6">
        <v>12</v>
      </c>
      <c r="K231" s="7">
        <v>8</v>
      </c>
      <c r="L231" s="338">
        <f>(I231-K231)/20*100</f>
        <v>-40</v>
      </c>
      <c r="M231" s="338">
        <f>((I231+I233)-(K231+K233))/50*100</f>
        <v>-14.000000000000002</v>
      </c>
      <c r="N231" s="102"/>
      <c r="O231" s="5">
        <v>0</v>
      </c>
      <c r="P231" s="6">
        <v>11</v>
      </c>
      <c r="Q231" s="7">
        <v>9</v>
      </c>
      <c r="R231" s="338">
        <f>(O231-Q231)/20*100</f>
        <v>-45</v>
      </c>
      <c r="S231" s="338">
        <f>((O231+O233)-(Q231+Q233))/50*100</f>
        <v>-22</v>
      </c>
    </row>
    <row r="232" spans="1:19" ht="20.100000000000001" customHeight="1">
      <c r="A232" s="335"/>
      <c r="B232" s="337"/>
      <c r="C232" s="17">
        <f>C231/20</f>
        <v>0.05</v>
      </c>
      <c r="D232" s="18">
        <f>D231/20</f>
        <v>0.55000000000000004</v>
      </c>
      <c r="E232" s="19">
        <f>E231/20</f>
        <v>0.4</v>
      </c>
      <c r="F232" s="339"/>
      <c r="G232" s="336"/>
      <c r="H232" s="8"/>
      <c r="I232" s="17">
        <f>I231/20</f>
        <v>0</v>
      </c>
      <c r="J232" s="18">
        <f>J231/20</f>
        <v>0.6</v>
      </c>
      <c r="K232" s="19">
        <f>K231/20</f>
        <v>0.4</v>
      </c>
      <c r="L232" s="339"/>
      <c r="M232" s="336"/>
      <c r="N232" s="8"/>
      <c r="O232" s="17">
        <f>O231/20</f>
        <v>0</v>
      </c>
      <c r="P232" s="18">
        <f>P231/20</f>
        <v>0.55000000000000004</v>
      </c>
      <c r="Q232" s="19">
        <f>Q231/20</f>
        <v>0.45</v>
      </c>
      <c r="R232" s="339"/>
      <c r="S232" s="336"/>
    </row>
    <row r="233" spans="1:19" ht="20.100000000000001" customHeight="1">
      <c r="A233" s="336"/>
      <c r="B233" s="330" t="s">
        <v>46</v>
      </c>
      <c r="C233" s="37">
        <v>8</v>
      </c>
      <c r="D233" s="38">
        <v>11</v>
      </c>
      <c r="E233" s="39">
        <v>11</v>
      </c>
      <c r="F233" s="338">
        <f>(C233-E233)/30*100</f>
        <v>-10</v>
      </c>
      <c r="G233" s="336"/>
      <c r="H233" s="8"/>
      <c r="I233" s="37">
        <v>5</v>
      </c>
      <c r="J233" s="38">
        <v>21</v>
      </c>
      <c r="K233" s="39">
        <v>4</v>
      </c>
      <c r="L233" s="338">
        <f>(I233-K233)/30*100</f>
        <v>3.3333333333333335</v>
      </c>
      <c r="M233" s="336"/>
      <c r="N233" s="8"/>
      <c r="O233" s="37">
        <v>5</v>
      </c>
      <c r="P233" s="38">
        <v>18</v>
      </c>
      <c r="Q233" s="39">
        <v>7</v>
      </c>
      <c r="R233" s="338">
        <f>(O233-Q233)/30*100</f>
        <v>-6.666666666666667</v>
      </c>
      <c r="S233" s="336"/>
    </row>
    <row r="234" spans="1:19" ht="20.100000000000001" customHeight="1">
      <c r="A234" s="337"/>
      <c r="B234" s="337"/>
      <c r="C234" s="17">
        <f>C233/30</f>
        <v>0.26666666666666666</v>
      </c>
      <c r="D234" s="18">
        <f>D233/30</f>
        <v>0.36666666666666664</v>
      </c>
      <c r="E234" s="19">
        <f>E233/30</f>
        <v>0.36666666666666664</v>
      </c>
      <c r="F234" s="339"/>
      <c r="G234" s="337"/>
      <c r="H234" s="8"/>
      <c r="I234" s="17">
        <f>I233/30</f>
        <v>0.16666666666666666</v>
      </c>
      <c r="J234" s="18">
        <f>J233/30</f>
        <v>0.7</v>
      </c>
      <c r="K234" s="19">
        <f>K233/30</f>
        <v>0.13333333333333333</v>
      </c>
      <c r="L234" s="339"/>
      <c r="M234" s="337"/>
      <c r="N234" s="8"/>
      <c r="O234" s="17">
        <f>O233/30</f>
        <v>0.16666666666666666</v>
      </c>
      <c r="P234" s="18">
        <f>P233/30</f>
        <v>0.6</v>
      </c>
      <c r="Q234" s="19">
        <f>Q233/30</f>
        <v>0.23333333333333334</v>
      </c>
      <c r="R234" s="339"/>
      <c r="S234" s="337"/>
    </row>
    <row r="235" spans="1:19" ht="20.100000000000001" customHeight="1">
      <c r="A235" s="330" t="s">
        <v>126</v>
      </c>
      <c r="B235" s="330" t="s">
        <v>47</v>
      </c>
      <c r="C235" s="5">
        <v>3</v>
      </c>
      <c r="D235" s="6">
        <v>11</v>
      </c>
      <c r="E235" s="7">
        <v>6</v>
      </c>
      <c r="F235" s="338">
        <f>(C235-E235)/20*100</f>
        <v>-15</v>
      </c>
      <c r="G235" s="338">
        <f>((C235+C237)-(E235+E237))/50*100</f>
        <v>-12</v>
      </c>
      <c r="H235" s="102"/>
      <c r="I235" s="5">
        <v>0</v>
      </c>
      <c r="J235" s="6">
        <v>16</v>
      </c>
      <c r="K235" s="7">
        <v>4</v>
      </c>
      <c r="L235" s="338">
        <f>(I235-K235)/20*100</f>
        <v>-20</v>
      </c>
      <c r="M235" s="338">
        <f>((I235+I237)-(K235+K237))/50*100</f>
        <v>-6</v>
      </c>
      <c r="N235" s="102"/>
      <c r="O235" s="5">
        <v>0</v>
      </c>
      <c r="P235" s="6">
        <v>15</v>
      </c>
      <c r="Q235" s="7">
        <v>5</v>
      </c>
      <c r="R235" s="338">
        <f>(O235-Q235)/20*100</f>
        <v>-25</v>
      </c>
      <c r="S235" s="338">
        <f>((O235+O237)-(Q235+Q237))/50*100</f>
        <v>-16</v>
      </c>
    </row>
    <row r="236" spans="1:19" ht="20.100000000000001" customHeight="1">
      <c r="A236" s="335"/>
      <c r="B236" s="337"/>
      <c r="C236" s="17">
        <f>C235/20</f>
        <v>0.15</v>
      </c>
      <c r="D236" s="18">
        <f>D235/20</f>
        <v>0.55000000000000004</v>
      </c>
      <c r="E236" s="19">
        <f>E235/20</f>
        <v>0.3</v>
      </c>
      <c r="F236" s="339"/>
      <c r="G236" s="336"/>
      <c r="H236" s="8"/>
      <c r="I236" s="17">
        <f>I235/20</f>
        <v>0</v>
      </c>
      <c r="J236" s="18">
        <f>J235/20</f>
        <v>0.8</v>
      </c>
      <c r="K236" s="19">
        <f>K235/20</f>
        <v>0.2</v>
      </c>
      <c r="L236" s="339"/>
      <c r="M236" s="336"/>
      <c r="N236" s="8"/>
      <c r="O236" s="17">
        <f>O235/20</f>
        <v>0</v>
      </c>
      <c r="P236" s="18">
        <f>P235/20</f>
        <v>0.75</v>
      </c>
      <c r="Q236" s="19">
        <f>Q235/20</f>
        <v>0.25</v>
      </c>
      <c r="R236" s="339"/>
      <c r="S236" s="336"/>
    </row>
    <row r="237" spans="1:19" ht="20.100000000000001" customHeight="1">
      <c r="A237" s="336"/>
      <c r="B237" s="330" t="s">
        <v>46</v>
      </c>
      <c r="C237" s="37">
        <v>6</v>
      </c>
      <c r="D237" s="38">
        <v>15</v>
      </c>
      <c r="E237" s="39">
        <v>9</v>
      </c>
      <c r="F237" s="338">
        <f>(C237-E237)/30*100</f>
        <v>-10</v>
      </c>
      <c r="G237" s="336"/>
      <c r="H237" s="8"/>
      <c r="I237" s="37">
        <v>6</v>
      </c>
      <c r="J237" s="38">
        <v>19</v>
      </c>
      <c r="K237" s="39">
        <v>5</v>
      </c>
      <c r="L237" s="338">
        <f>(I237-K237)/30*100</f>
        <v>3.3333333333333335</v>
      </c>
      <c r="M237" s="336"/>
      <c r="N237" s="8"/>
      <c r="O237" s="37">
        <v>4</v>
      </c>
      <c r="P237" s="38">
        <v>19</v>
      </c>
      <c r="Q237" s="39">
        <v>7</v>
      </c>
      <c r="R237" s="338">
        <f>(O237-Q237)/30*100</f>
        <v>-10</v>
      </c>
      <c r="S237" s="336"/>
    </row>
    <row r="238" spans="1:19" ht="20.100000000000001" customHeight="1">
      <c r="A238" s="337"/>
      <c r="B238" s="337"/>
      <c r="C238" s="17">
        <f>C237/30</f>
        <v>0.2</v>
      </c>
      <c r="D238" s="18">
        <f>D237/30</f>
        <v>0.5</v>
      </c>
      <c r="E238" s="19">
        <f>E237/30</f>
        <v>0.3</v>
      </c>
      <c r="F238" s="339"/>
      <c r="G238" s="337"/>
      <c r="H238" s="8"/>
      <c r="I238" s="17">
        <f>I237/30</f>
        <v>0.2</v>
      </c>
      <c r="J238" s="18">
        <f>J237/30</f>
        <v>0.6333333333333333</v>
      </c>
      <c r="K238" s="19">
        <f>K237/30</f>
        <v>0.16666666666666666</v>
      </c>
      <c r="L238" s="339"/>
      <c r="M238" s="337"/>
      <c r="N238" s="8"/>
      <c r="O238" s="17">
        <f>O237/30</f>
        <v>0.13333333333333333</v>
      </c>
      <c r="P238" s="18">
        <f>P237/30</f>
        <v>0.6333333333333333</v>
      </c>
      <c r="Q238" s="19">
        <f>Q237/30</f>
        <v>0.23333333333333334</v>
      </c>
      <c r="R238" s="339"/>
      <c r="S238" s="337"/>
    </row>
    <row r="239" spans="1:19" ht="20.100000000000001" customHeight="1">
      <c r="A239" s="330" t="s">
        <v>127</v>
      </c>
      <c r="B239" s="330" t="s">
        <v>47</v>
      </c>
      <c r="C239" s="5">
        <v>3</v>
      </c>
      <c r="D239" s="6">
        <v>7</v>
      </c>
      <c r="E239" s="7">
        <v>10</v>
      </c>
      <c r="F239" s="338">
        <f>(C239-E239)/20*100</f>
        <v>-35</v>
      </c>
      <c r="G239" s="338">
        <f>((C239+C241)-(E239+E241))/50*100</f>
        <v>-12</v>
      </c>
      <c r="H239" s="102"/>
      <c r="I239" s="5">
        <v>0</v>
      </c>
      <c r="J239" s="6">
        <v>11</v>
      </c>
      <c r="K239" s="7">
        <v>9</v>
      </c>
      <c r="L239" s="338">
        <f>(I239-K239)/20*100</f>
        <v>-45</v>
      </c>
      <c r="M239" s="338">
        <f>((I239+I241)-(K239+K241))/50*100</f>
        <v>-12</v>
      </c>
      <c r="N239" s="102"/>
      <c r="O239" s="5">
        <v>1</v>
      </c>
      <c r="P239" s="6">
        <v>10</v>
      </c>
      <c r="Q239" s="7">
        <v>9</v>
      </c>
      <c r="R239" s="338">
        <f>(O239-Q239)/20*100</f>
        <v>-40</v>
      </c>
      <c r="S239" s="338">
        <f>((O239+O241)-(Q239+Q241))/50*100</f>
        <v>-22</v>
      </c>
    </row>
    <row r="240" spans="1:19" ht="20.100000000000001" customHeight="1">
      <c r="A240" s="335"/>
      <c r="B240" s="337"/>
      <c r="C240" s="17">
        <f>C239/20</f>
        <v>0.15</v>
      </c>
      <c r="D240" s="18">
        <f>D239/20</f>
        <v>0.35</v>
      </c>
      <c r="E240" s="19">
        <f>E239/20</f>
        <v>0.5</v>
      </c>
      <c r="F240" s="339"/>
      <c r="G240" s="336"/>
      <c r="H240" s="8"/>
      <c r="I240" s="17">
        <f>I239/20</f>
        <v>0</v>
      </c>
      <c r="J240" s="18">
        <f>J239/20</f>
        <v>0.55000000000000004</v>
      </c>
      <c r="K240" s="19">
        <f>K239/20</f>
        <v>0.45</v>
      </c>
      <c r="L240" s="339"/>
      <c r="M240" s="336"/>
      <c r="N240" s="8"/>
      <c r="O240" s="17">
        <f>O239/20</f>
        <v>0.05</v>
      </c>
      <c r="P240" s="18">
        <f>P239/20</f>
        <v>0.5</v>
      </c>
      <c r="Q240" s="19">
        <f>Q239/20</f>
        <v>0.45</v>
      </c>
      <c r="R240" s="339"/>
      <c r="S240" s="336"/>
    </row>
    <row r="241" spans="1:19" ht="20.100000000000001" customHeight="1">
      <c r="A241" s="336"/>
      <c r="B241" s="330" t="s">
        <v>46</v>
      </c>
      <c r="C241" s="37">
        <v>9</v>
      </c>
      <c r="D241" s="38">
        <v>13</v>
      </c>
      <c r="E241" s="39">
        <v>8</v>
      </c>
      <c r="F241" s="338">
        <f>(C241-E241)/30*100</f>
        <v>3.3333333333333335</v>
      </c>
      <c r="G241" s="336"/>
      <c r="H241" s="8"/>
      <c r="I241" s="37">
        <v>7</v>
      </c>
      <c r="J241" s="38">
        <v>19</v>
      </c>
      <c r="K241" s="39">
        <v>4</v>
      </c>
      <c r="L241" s="338">
        <f>(I241-K241)/30*100</f>
        <v>10</v>
      </c>
      <c r="M241" s="336"/>
      <c r="N241" s="8"/>
      <c r="O241" s="37">
        <v>3</v>
      </c>
      <c r="P241" s="38">
        <v>21</v>
      </c>
      <c r="Q241" s="39">
        <v>6</v>
      </c>
      <c r="R241" s="338">
        <f>(O241-Q241)/30*100</f>
        <v>-10</v>
      </c>
      <c r="S241" s="336"/>
    </row>
    <row r="242" spans="1:19" ht="20.100000000000001" customHeight="1">
      <c r="A242" s="337"/>
      <c r="B242" s="337"/>
      <c r="C242" s="17">
        <f>C241/30</f>
        <v>0.3</v>
      </c>
      <c r="D242" s="18">
        <f>D241/30</f>
        <v>0.43333333333333335</v>
      </c>
      <c r="E242" s="19">
        <f>E241/30</f>
        <v>0.26666666666666666</v>
      </c>
      <c r="F242" s="339"/>
      <c r="G242" s="337"/>
      <c r="H242" s="8"/>
      <c r="I242" s="17">
        <f>I241/30</f>
        <v>0.23333333333333334</v>
      </c>
      <c r="J242" s="18">
        <f>J241/30</f>
        <v>0.6333333333333333</v>
      </c>
      <c r="K242" s="19">
        <f>K241/30</f>
        <v>0.13333333333333333</v>
      </c>
      <c r="L242" s="339"/>
      <c r="M242" s="337"/>
      <c r="N242" s="8"/>
      <c r="O242" s="17">
        <f>O241/30</f>
        <v>0.1</v>
      </c>
      <c r="P242" s="18">
        <f>P241/30</f>
        <v>0.7</v>
      </c>
      <c r="Q242" s="19">
        <f>Q241/30</f>
        <v>0.2</v>
      </c>
      <c r="R242" s="339"/>
      <c r="S242" s="337"/>
    </row>
    <row r="243" spans="1:19" ht="20.100000000000001" customHeight="1">
      <c r="A243" s="330" t="s">
        <v>128</v>
      </c>
      <c r="B243" s="330" t="s">
        <v>47</v>
      </c>
      <c r="C243" s="5">
        <v>4</v>
      </c>
      <c r="D243" s="6">
        <v>11</v>
      </c>
      <c r="E243" s="7">
        <v>5</v>
      </c>
      <c r="F243" s="338">
        <f>(C243-E243)/20*100</f>
        <v>-5</v>
      </c>
      <c r="G243" s="338">
        <f>((C243+C245)-(E243+E245))/50*100</f>
        <v>-8</v>
      </c>
      <c r="H243" s="102"/>
      <c r="I243" s="5">
        <v>0</v>
      </c>
      <c r="J243" s="6">
        <v>15</v>
      </c>
      <c r="K243" s="7">
        <v>5</v>
      </c>
      <c r="L243" s="338">
        <f>(I243-K243)/20*100</f>
        <v>-25</v>
      </c>
      <c r="M243" s="338">
        <f>((I243+I245)-(K243+K245))/50*100</f>
        <v>-16</v>
      </c>
      <c r="N243" s="102"/>
      <c r="O243" s="5">
        <v>0</v>
      </c>
      <c r="P243" s="6">
        <v>16</v>
      </c>
      <c r="Q243" s="7">
        <v>4</v>
      </c>
      <c r="R243" s="338">
        <f>(O243-Q243)/20*100</f>
        <v>-20</v>
      </c>
      <c r="S243" s="338">
        <f>((O243+O245)-(Q243+Q245))/50*100</f>
        <v>-16</v>
      </c>
    </row>
    <row r="244" spans="1:19" ht="20.100000000000001" customHeight="1">
      <c r="A244" s="335"/>
      <c r="B244" s="337"/>
      <c r="C244" s="17">
        <f>C243/20</f>
        <v>0.2</v>
      </c>
      <c r="D244" s="18">
        <f>D243/20</f>
        <v>0.55000000000000004</v>
      </c>
      <c r="E244" s="19">
        <f>E243/20</f>
        <v>0.25</v>
      </c>
      <c r="F244" s="339"/>
      <c r="G244" s="336"/>
      <c r="H244" s="8"/>
      <c r="I244" s="17">
        <f>I243/20</f>
        <v>0</v>
      </c>
      <c r="J244" s="18">
        <f>J243/20</f>
        <v>0.75</v>
      </c>
      <c r="K244" s="19">
        <f>K243/20</f>
        <v>0.25</v>
      </c>
      <c r="L244" s="339"/>
      <c r="M244" s="336"/>
      <c r="N244" s="8"/>
      <c r="O244" s="17">
        <f>O243/20</f>
        <v>0</v>
      </c>
      <c r="P244" s="18">
        <f>P243/20</f>
        <v>0.8</v>
      </c>
      <c r="Q244" s="19">
        <f>Q243/20</f>
        <v>0.2</v>
      </c>
      <c r="R244" s="339"/>
      <c r="S244" s="336"/>
    </row>
    <row r="245" spans="1:19" ht="20.100000000000001" customHeight="1">
      <c r="A245" s="336"/>
      <c r="B245" s="330" t="s">
        <v>46</v>
      </c>
      <c r="C245" s="37">
        <v>5</v>
      </c>
      <c r="D245" s="38">
        <v>17</v>
      </c>
      <c r="E245" s="39">
        <v>8</v>
      </c>
      <c r="F245" s="338">
        <f>(C245-E245)/30*100</f>
        <v>-10</v>
      </c>
      <c r="G245" s="336"/>
      <c r="H245" s="8"/>
      <c r="I245" s="37">
        <v>2</v>
      </c>
      <c r="J245" s="38">
        <v>23</v>
      </c>
      <c r="K245" s="39">
        <v>5</v>
      </c>
      <c r="L245" s="338">
        <f>(I245-K245)/30*100</f>
        <v>-10</v>
      </c>
      <c r="M245" s="336"/>
      <c r="N245" s="8"/>
      <c r="O245" s="37">
        <v>2</v>
      </c>
      <c r="P245" s="38">
        <v>22</v>
      </c>
      <c r="Q245" s="112">
        <v>6</v>
      </c>
      <c r="R245" s="338">
        <f>(O245-Q245)/30*100</f>
        <v>-13.333333333333334</v>
      </c>
      <c r="S245" s="336"/>
    </row>
    <row r="246" spans="1:19" ht="20.100000000000001" customHeight="1">
      <c r="A246" s="337"/>
      <c r="B246" s="337"/>
      <c r="C246" s="17">
        <f>C245/30</f>
        <v>0.16666666666666666</v>
      </c>
      <c r="D246" s="18">
        <f>D245/30</f>
        <v>0.56666666666666665</v>
      </c>
      <c r="E246" s="19">
        <f>E245/30</f>
        <v>0.26666666666666666</v>
      </c>
      <c r="F246" s="339"/>
      <c r="G246" s="337"/>
      <c r="H246" s="8"/>
      <c r="I246" s="17">
        <f>I245/30</f>
        <v>6.6666666666666666E-2</v>
      </c>
      <c r="J246" s="18">
        <f>J245/30</f>
        <v>0.76666666666666672</v>
      </c>
      <c r="K246" s="19">
        <f>K245/30</f>
        <v>0.16666666666666666</v>
      </c>
      <c r="L246" s="339"/>
      <c r="M246" s="337"/>
      <c r="N246" s="8"/>
      <c r="O246" s="17">
        <f>O245/30</f>
        <v>6.6666666666666666E-2</v>
      </c>
      <c r="P246" s="18">
        <f>P245/30</f>
        <v>0.73333333333333328</v>
      </c>
      <c r="Q246" s="19">
        <f>Q245/30</f>
        <v>0.2</v>
      </c>
      <c r="R246" s="339"/>
      <c r="S246" s="337"/>
    </row>
    <row r="247" spans="1:19" ht="20.100000000000001" customHeight="1">
      <c r="A247" s="330" t="s">
        <v>129</v>
      </c>
      <c r="B247" s="330" t="s">
        <v>47</v>
      </c>
      <c r="C247" s="5">
        <v>4</v>
      </c>
      <c r="D247" s="6">
        <v>10</v>
      </c>
      <c r="E247" s="7">
        <v>6</v>
      </c>
      <c r="F247" s="338">
        <f>(C247-E247)/20*100</f>
        <v>-10</v>
      </c>
      <c r="G247" s="338">
        <f>((C247+C249)-(E247+E249))/50*100</f>
        <v>-16</v>
      </c>
      <c r="H247" s="102"/>
      <c r="I247" s="5">
        <v>1</v>
      </c>
      <c r="J247" s="6">
        <v>14</v>
      </c>
      <c r="K247" s="7">
        <v>5</v>
      </c>
      <c r="L247" s="338">
        <f>(I247-K247)/20*100</f>
        <v>-20</v>
      </c>
      <c r="M247" s="338">
        <f>((I247+I249)-(K247+K249))/50*100</f>
        <v>-18</v>
      </c>
      <c r="N247" s="102"/>
      <c r="O247" s="5">
        <v>0</v>
      </c>
      <c r="P247" s="6">
        <v>15</v>
      </c>
      <c r="Q247" s="7">
        <v>5</v>
      </c>
      <c r="R247" s="338">
        <f>(O247-Q247)/20*100</f>
        <v>-25</v>
      </c>
      <c r="S247" s="338">
        <f>((O247+O249)-(Q247+Q249))/50*100</f>
        <v>-20</v>
      </c>
    </row>
    <row r="248" spans="1:19" ht="20.100000000000001" customHeight="1">
      <c r="A248" s="335"/>
      <c r="B248" s="337"/>
      <c r="C248" s="17">
        <f>C247/20</f>
        <v>0.2</v>
      </c>
      <c r="D248" s="18">
        <f>D247/20</f>
        <v>0.5</v>
      </c>
      <c r="E248" s="19">
        <f>E247/20</f>
        <v>0.3</v>
      </c>
      <c r="F248" s="339"/>
      <c r="G248" s="336"/>
      <c r="H248" s="8"/>
      <c r="I248" s="17">
        <f>I247/20</f>
        <v>0.05</v>
      </c>
      <c r="J248" s="18">
        <f>J247/20</f>
        <v>0.7</v>
      </c>
      <c r="K248" s="19">
        <f>K247/20</f>
        <v>0.25</v>
      </c>
      <c r="L248" s="339"/>
      <c r="M248" s="336"/>
      <c r="N248" s="8"/>
      <c r="O248" s="17">
        <f>O247/20</f>
        <v>0</v>
      </c>
      <c r="P248" s="18">
        <f>P247/20</f>
        <v>0.75</v>
      </c>
      <c r="Q248" s="19">
        <f>Q247/20</f>
        <v>0.25</v>
      </c>
      <c r="R248" s="339"/>
      <c r="S248" s="336"/>
    </row>
    <row r="249" spans="1:19" ht="20.100000000000001" customHeight="1">
      <c r="A249" s="336"/>
      <c r="B249" s="330" t="s">
        <v>46</v>
      </c>
      <c r="C249" s="37">
        <v>5</v>
      </c>
      <c r="D249" s="38">
        <v>14</v>
      </c>
      <c r="E249" s="39">
        <v>11</v>
      </c>
      <c r="F249" s="338">
        <f>(C249-E249)/30*100</f>
        <v>-20</v>
      </c>
      <c r="G249" s="336"/>
      <c r="H249" s="8"/>
      <c r="I249" s="37">
        <v>2</v>
      </c>
      <c r="J249" s="38">
        <v>21</v>
      </c>
      <c r="K249" s="39">
        <v>7</v>
      </c>
      <c r="L249" s="338">
        <f>(I249-K249)/30*100</f>
        <v>-16.666666666666664</v>
      </c>
      <c r="M249" s="336"/>
      <c r="N249" s="8"/>
      <c r="O249" s="37">
        <v>3</v>
      </c>
      <c r="P249" s="38">
        <v>19</v>
      </c>
      <c r="Q249" s="39">
        <v>8</v>
      </c>
      <c r="R249" s="338">
        <f>(O249-Q249)/30*100</f>
        <v>-16.666666666666664</v>
      </c>
      <c r="S249" s="336"/>
    </row>
    <row r="250" spans="1:19" ht="20.100000000000001" customHeight="1">
      <c r="A250" s="337"/>
      <c r="B250" s="337"/>
      <c r="C250" s="17">
        <f>C249/30</f>
        <v>0.16666666666666666</v>
      </c>
      <c r="D250" s="18">
        <f>D249/30</f>
        <v>0.46666666666666667</v>
      </c>
      <c r="E250" s="19">
        <f>E249/30</f>
        <v>0.36666666666666664</v>
      </c>
      <c r="F250" s="339"/>
      <c r="G250" s="337"/>
      <c r="H250" s="8"/>
      <c r="I250" s="17">
        <f>I249/30</f>
        <v>6.6666666666666666E-2</v>
      </c>
      <c r="J250" s="18">
        <f>J249/30</f>
        <v>0.7</v>
      </c>
      <c r="K250" s="19">
        <f>K249/30</f>
        <v>0.23333333333333334</v>
      </c>
      <c r="L250" s="339"/>
      <c r="M250" s="337"/>
      <c r="N250" s="8"/>
      <c r="O250" s="17">
        <f>O249/30</f>
        <v>0.1</v>
      </c>
      <c r="P250" s="18">
        <f>P249/30</f>
        <v>0.6333333333333333</v>
      </c>
      <c r="Q250" s="19">
        <f>Q249/30</f>
        <v>0.26666666666666666</v>
      </c>
      <c r="R250" s="339"/>
      <c r="S250" s="337"/>
    </row>
    <row r="251" spans="1:19" ht="20.100000000000001" customHeight="1">
      <c r="A251" s="330" t="s">
        <v>130</v>
      </c>
      <c r="B251" s="330" t="s">
        <v>47</v>
      </c>
      <c r="C251" s="5">
        <v>2</v>
      </c>
      <c r="D251" s="6">
        <v>11</v>
      </c>
      <c r="E251" s="7">
        <v>7</v>
      </c>
      <c r="F251" s="338">
        <f>(C251-E251)/20*100</f>
        <v>-25</v>
      </c>
      <c r="G251" s="338">
        <f>((C251+C253)-(E251+E253))/50*100</f>
        <v>-16</v>
      </c>
      <c r="H251" s="102"/>
      <c r="I251" s="5">
        <v>0</v>
      </c>
      <c r="J251" s="6">
        <v>17</v>
      </c>
      <c r="K251" s="7">
        <v>3</v>
      </c>
      <c r="L251" s="338">
        <f>(I251-K251)/20*100</f>
        <v>-15</v>
      </c>
      <c r="M251" s="338">
        <f>((I251+I253)-(K251+K253))/50*100</f>
        <v>-10</v>
      </c>
      <c r="N251" s="102"/>
      <c r="O251" s="5">
        <v>0</v>
      </c>
      <c r="P251" s="6">
        <v>15</v>
      </c>
      <c r="Q251" s="7">
        <v>5</v>
      </c>
      <c r="R251" s="338">
        <f>(O251-Q251)/20*100</f>
        <v>-25</v>
      </c>
      <c r="S251" s="338">
        <f>((O251+O253)-(Q251+Q253))/50*100</f>
        <v>-14.000000000000002</v>
      </c>
    </row>
    <row r="252" spans="1:19" ht="20.100000000000001" customHeight="1">
      <c r="A252" s="335"/>
      <c r="B252" s="337"/>
      <c r="C252" s="17">
        <f>C251/20</f>
        <v>0.1</v>
      </c>
      <c r="D252" s="18">
        <f>D251/20</f>
        <v>0.55000000000000004</v>
      </c>
      <c r="E252" s="19">
        <f>E251/20</f>
        <v>0.35</v>
      </c>
      <c r="F252" s="339"/>
      <c r="G252" s="336"/>
      <c r="H252" s="8"/>
      <c r="I252" s="17">
        <f>I251/20</f>
        <v>0</v>
      </c>
      <c r="J252" s="18">
        <f>J251/20</f>
        <v>0.85</v>
      </c>
      <c r="K252" s="19">
        <f>K251/20</f>
        <v>0.15</v>
      </c>
      <c r="L252" s="339"/>
      <c r="M252" s="336"/>
      <c r="N252" s="8"/>
      <c r="O252" s="17">
        <f>O251/20</f>
        <v>0</v>
      </c>
      <c r="P252" s="18">
        <f>P251/20</f>
        <v>0.75</v>
      </c>
      <c r="Q252" s="19">
        <f>Q251/20</f>
        <v>0.25</v>
      </c>
      <c r="R252" s="339"/>
      <c r="S252" s="336"/>
    </row>
    <row r="253" spans="1:19" ht="20.100000000000001" customHeight="1">
      <c r="A253" s="336"/>
      <c r="B253" s="330" t="s">
        <v>46</v>
      </c>
      <c r="C253" s="37">
        <v>6</v>
      </c>
      <c r="D253" s="38">
        <v>15</v>
      </c>
      <c r="E253" s="39">
        <v>9</v>
      </c>
      <c r="F253" s="338">
        <f>(C253-E253)/30*100</f>
        <v>-10</v>
      </c>
      <c r="G253" s="336"/>
      <c r="H253" s="8"/>
      <c r="I253" s="37">
        <v>4</v>
      </c>
      <c r="J253" s="38">
        <v>20</v>
      </c>
      <c r="K253" s="39">
        <v>6</v>
      </c>
      <c r="L253" s="338">
        <f>(I253-K253)/30*100</f>
        <v>-6.666666666666667</v>
      </c>
      <c r="M253" s="336"/>
      <c r="N253" s="8"/>
      <c r="O253" s="37">
        <v>4</v>
      </c>
      <c r="P253" s="38">
        <v>20</v>
      </c>
      <c r="Q253" s="39">
        <v>6</v>
      </c>
      <c r="R253" s="338">
        <f>(O253-Q253)/30*100</f>
        <v>-6.666666666666667</v>
      </c>
      <c r="S253" s="336"/>
    </row>
    <row r="254" spans="1:19" ht="20.100000000000001" customHeight="1">
      <c r="A254" s="337"/>
      <c r="B254" s="337"/>
      <c r="C254" s="17">
        <f>C253/30</f>
        <v>0.2</v>
      </c>
      <c r="D254" s="18">
        <f>D253/30</f>
        <v>0.5</v>
      </c>
      <c r="E254" s="19">
        <f>E253/30</f>
        <v>0.3</v>
      </c>
      <c r="F254" s="339"/>
      <c r="G254" s="337"/>
      <c r="H254" s="8"/>
      <c r="I254" s="17">
        <f>I253/30</f>
        <v>0.13333333333333333</v>
      </c>
      <c r="J254" s="18">
        <f>J253/30</f>
        <v>0.66666666666666663</v>
      </c>
      <c r="K254" s="19">
        <f>K253/30</f>
        <v>0.2</v>
      </c>
      <c r="L254" s="339"/>
      <c r="M254" s="337"/>
      <c r="N254" s="8"/>
      <c r="O254" s="17">
        <f>O253/30</f>
        <v>0.13333333333333333</v>
      </c>
      <c r="P254" s="18">
        <f>P253/30</f>
        <v>0.66666666666666663</v>
      </c>
      <c r="Q254" s="19">
        <f>Q253/30</f>
        <v>0.2</v>
      </c>
      <c r="R254" s="339"/>
      <c r="S254" s="337"/>
    </row>
    <row r="255" spans="1:19" ht="20.100000000000001" customHeight="1">
      <c r="A255" s="330" t="s">
        <v>131</v>
      </c>
      <c r="B255" s="330" t="s">
        <v>47</v>
      </c>
      <c r="C255" s="5">
        <v>3</v>
      </c>
      <c r="D255" s="6">
        <v>12</v>
      </c>
      <c r="E255" s="7">
        <v>5</v>
      </c>
      <c r="F255" s="338">
        <f>(C255-E255)/20*100</f>
        <v>-10</v>
      </c>
      <c r="G255" s="338">
        <f>((C255+C257)-(E255+E257))/50*100</f>
        <v>-10</v>
      </c>
      <c r="H255" s="102"/>
      <c r="I255" s="5">
        <v>0</v>
      </c>
      <c r="J255" s="6">
        <v>16</v>
      </c>
      <c r="K255" s="7">
        <v>4</v>
      </c>
      <c r="L255" s="338">
        <f>(I255-K255)/20*100</f>
        <v>-20</v>
      </c>
      <c r="M255" s="338">
        <f>((I255+I257)-(K255+K257))/50*100</f>
        <v>-12</v>
      </c>
      <c r="N255" s="102"/>
      <c r="O255" s="5">
        <v>0</v>
      </c>
      <c r="P255" s="6">
        <v>16</v>
      </c>
      <c r="Q255" s="7">
        <v>4</v>
      </c>
      <c r="R255" s="338">
        <f>(O255-Q255)/20*100</f>
        <v>-20</v>
      </c>
      <c r="S255" s="338">
        <f>((O255+O257)-(Q255+Q257))/50*100</f>
        <v>-12</v>
      </c>
    </row>
    <row r="256" spans="1:19" ht="20.100000000000001" customHeight="1">
      <c r="A256" s="335"/>
      <c r="B256" s="337"/>
      <c r="C256" s="17">
        <f>C255/20</f>
        <v>0.15</v>
      </c>
      <c r="D256" s="18">
        <f>D255/20</f>
        <v>0.6</v>
      </c>
      <c r="E256" s="19">
        <f>E255/20</f>
        <v>0.25</v>
      </c>
      <c r="F256" s="339"/>
      <c r="G256" s="336"/>
      <c r="H256" s="8"/>
      <c r="I256" s="17">
        <f>I255/20</f>
        <v>0</v>
      </c>
      <c r="J256" s="18">
        <f>J255/20</f>
        <v>0.8</v>
      </c>
      <c r="K256" s="19">
        <f>K255/20</f>
        <v>0.2</v>
      </c>
      <c r="L256" s="339"/>
      <c r="M256" s="336"/>
      <c r="N256" s="8"/>
      <c r="O256" s="17">
        <f>O255/20</f>
        <v>0</v>
      </c>
      <c r="P256" s="18">
        <f>P255/20</f>
        <v>0.8</v>
      </c>
      <c r="Q256" s="19">
        <f>Q255/20</f>
        <v>0.2</v>
      </c>
      <c r="R256" s="339"/>
      <c r="S256" s="336"/>
    </row>
    <row r="257" spans="1:19" ht="20.100000000000001" customHeight="1">
      <c r="A257" s="336"/>
      <c r="B257" s="330" t="s">
        <v>46</v>
      </c>
      <c r="C257" s="37">
        <v>6</v>
      </c>
      <c r="D257" s="38">
        <v>15</v>
      </c>
      <c r="E257" s="39">
        <v>9</v>
      </c>
      <c r="F257" s="338">
        <f>(C257-E257)/30*100</f>
        <v>-10</v>
      </c>
      <c r="G257" s="336"/>
      <c r="H257" s="8"/>
      <c r="I257" s="37">
        <v>5</v>
      </c>
      <c r="J257" s="38">
        <v>18</v>
      </c>
      <c r="K257" s="39">
        <v>7</v>
      </c>
      <c r="L257" s="338">
        <f>(I257-K257)/30*100</f>
        <v>-6.666666666666667</v>
      </c>
      <c r="M257" s="336"/>
      <c r="N257" s="8"/>
      <c r="O257" s="37">
        <v>4</v>
      </c>
      <c r="P257" s="38">
        <v>20</v>
      </c>
      <c r="Q257" s="39">
        <v>6</v>
      </c>
      <c r="R257" s="338">
        <f>(O257-Q257)/30*100</f>
        <v>-6.666666666666667</v>
      </c>
      <c r="S257" s="336"/>
    </row>
    <row r="258" spans="1:19" ht="20.100000000000001" customHeight="1">
      <c r="A258" s="337"/>
      <c r="B258" s="337"/>
      <c r="C258" s="17">
        <f>C257/30</f>
        <v>0.2</v>
      </c>
      <c r="D258" s="18">
        <f>D257/30</f>
        <v>0.5</v>
      </c>
      <c r="E258" s="19">
        <f>E257/30</f>
        <v>0.3</v>
      </c>
      <c r="F258" s="339"/>
      <c r="G258" s="337"/>
      <c r="H258" s="8"/>
      <c r="I258" s="17">
        <f>I257/30</f>
        <v>0.16666666666666666</v>
      </c>
      <c r="J258" s="18">
        <f>J257/30</f>
        <v>0.6</v>
      </c>
      <c r="K258" s="19">
        <f>K257/30</f>
        <v>0.23333333333333334</v>
      </c>
      <c r="L258" s="339"/>
      <c r="M258" s="337"/>
      <c r="N258" s="8"/>
      <c r="O258" s="17">
        <f>O257/30</f>
        <v>0.13333333333333333</v>
      </c>
      <c r="P258" s="18">
        <f>P257/30</f>
        <v>0.66666666666666663</v>
      </c>
      <c r="Q258" s="19">
        <f>Q257/30</f>
        <v>0.2</v>
      </c>
      <c r="R258" s="339"/>
      <c r="S258" s="337"/>
    </row>
    <row r="259" spans="1:19" ht="20.100000000000001" customHeight="1">
      <c r="A259" s="330" t="s">
        <v>135</v>
      </c>
      <c r="B259" s="330" t="s">
        <v>47</v>
      </c>
      <c r="C259" s="5">
        <v>5</v>
      </c>
      <c r="D259" s="6">
        <v>8</v>
      </c>
      <c r="E259" s="7">
        <v>7</v>
      </c>
      <c r="F259" s="338">
        <f>(C259-E259)/20*100</f>
        <v>-10</v>
      </c>
      <c r="G259" s="338">
        <f>((C259+C261)-(E259+E261))/50*100</f>
        <v>-8</v>
      </c>
      <c r="H259" s="114"/>
      <c r="I259" s="5">
        <v>3</v>
      </c>
      <c r="J259" s="6">
        <v>11</v>
      </c>
      <c r="K259" s="7">
        <v>6</v>
      </c>
      <c r="L259" s="338">
        <f>(I259-K259)/20*100</f>
        <v>-15</v>
      </c>
      <c r="M259" s="338">
        <f>((I259+I261)-(K259+K261))/50*100</f>
        <v>-12</v>
      </c>
      <c r="N259" s="114"/>
      <c r="O259" s="5">
        <v>2</v>
      </c>
      <c r="P259" s="6">
        <v>13</v>
      </c>
      <c r="Q259" s="7">
        <v>5</v>
      </c>
      <c r="R259" s="338">
        <f>(O259-Q259)/20*100</f>
        <v>-15</v>
      </c>
      <c r="S259" s="338">
        <f>((O259+O261)-(Q259+Q261))/50*100</f>
        <v>-22</v>
      </c>
    </row>
    <row r="260" spans="1:19" ht="20.100000000000001" customHeight="1">
      <c r="A260" s="335"/>
      <c r="B260" s="337"/>
      <c r="C260" s="17">
        <f>C259/20</f>
        <v>0.25</v>
      </c>
      <c r="D260" s="18">
        <f>D259/20</f>
        <v>0.4</v>
      </c>
      <c r="E260" s="19">
        <f>E259/20</f>
        <v>0.35</v>
      </c>
      <c r="F260" s="339"/>
      <c r="G260" s="336"/>
      <c r="H260" s="8"/>
      <c r="I260" s="17">
        <f>I259/20</f>
        <v>0.15</v>
      </c>
      <c r="J260" s="18">
        <f>J259/20</f>
        <v>0.55000000000000004</v>
      </c>
      <c r="K260" s="19">
        <f>K259/20</f>
        <v>0.3</v>
      </c>
      <c r="L260" s="339"/>
      <c r="M260" s="336"/>
      <c r="N260" s="8"/>
      <c r="O260" s="17">
        <f>O259/20</f>
        <v>0.1</v>
      </c>
      <c r="P260" s="18">
        <f>P259/20</f>
        <v>0.65</v>
      </c>
      <c r="Q260" s="19">
        <f>Q259/20</f>
        <v>0.25</v>
      </c>
      <c r="R260" s="339"/>
      <c r="S260" s="336"/>
    </row>
    <row r="261" spans="1:19" ht="20.100000000000001" customHeight="1">
      <c r="A261" s="336"/>
      <c r="B261" s="330" t="s">
        <v>46</v>
      </c>
      <c r="C261" s="37">
        <v>6</v>
      </c>
      <c r="D261" s="38">
        <v>16</v>
      </c>
      <c r="E261" s="39">
        <v>8</v>
      </c>
      <c r="F261" s="338">
        <f>(C261-E261)/30*100</f>
        <v>-6.666666666666667</v>
      </c>
      <c r="G261" s="336"/>
      <c r="H261" s="8"/>
      <c r="I261" s="37">
        <v>5</v>
      </c>
      <c r="J261" s="38">
        <v>17</v>
      </c>
      <c r="K261" s="39">
        <v>8</v>
      </c>
      <c r="L261" s="338">
        <f>(I261-K261)/30*100</f>
        <v>-10</v>
      </c>
      <c r="M261" s="336"/>
      <c r="N261" s="8"/>
      <c r="O261" s="37">
        <v>1</v>
      </c>
      <c r="P261" s="38">
        <v>20</v>
      </c>
      <c r="Q261" s="39">
        <v>9</v>
      </c>
      <c r="R261" s="338">
        <f>(O261-Q261)/30*100</f>
        <v>-26.666666666666668</v>
      </c>
      <c r="S261" s="336"/>
    </row>
    <row r="262" spans="1:19" ht="20.100000000000001" customHeight="1">
      <c r="A262" s="337"/>
      <c r="B262" s="337"/>
      <c r="C262" s="17">
        <f>C261/30</f>
        <v>0.2</v>
      </c>
      <c r="D262" s="18">
        <f>D261/30</f>
        <v>0.53333333333333333</v>
      </c>
      <c r="E262" s="19">
        <f>E261/30</f>
        <v>0.26666666666666666</v>
      </c>
      <c r="F262" s="339"/>
      <c r="G262" s="337"/>
      <c r="H262" s="8"/>
      <c r="I262" s="17">
        <f>I261/30</f>
        <v>0.16666666666666666</v>
      </c>
      <c r="J262" s="18">
        <f>J261/30</f>
        <v>0.56666666666666665</v>
      </c>
      <c r="K262" s="19">
        <f>K261/30</f>
        <v>0.26666666666666666</v>
      </c>
      <c r="L262" s="339"/>
      <c r="M262" s="337"/>
      <c r="N262" s="8"/>
      <c r="O262" s="17">
        <f>O261/30</f>
        <v>3.3333333333333333E-2</v>
      </c>
      <c r="P262" s="18">
        <f>P261/30</f>
        <v>0.66666666666666663</v>
      </c>
      <c r="Q262" s="19">
        <f>Q261/30</f>
        <v>0.3</v>
      </c>
      <c r="R262" s="339"/>
      <c r="S262" s="337"/>
    </row>
    <row r="263" spans="1:19" ht="20.100000000000001" customHeight="1">
      <c r="A263" s="330" t="s">
        <v>136</v>
      </c>
      <c r="B263" s="330" t="s">
        <v>47</v>
      </c>
      <c r="C263" s="5">
        <v>1</v>
      </c>
      <c r="D263" s="6">
        <v>12</v>
      </c>
      <c r="E263" s="7">
        <v>7</v>
      </c>
      <c r="F263" s="338">
        <f>(C263-E263)/20*100</f>
        <v>-30</v>
      </c>
      <c r="G263" s="338">
        <f>((C263+C265)-(E263+E265))/50*100</f>
        <v>-16</v>
      </c>
      <c r="H263" s="114"/>
      <c r="I263" s="5">
        <v>1</v>
      </c>
      <c r="J263" s="6">
        <v>14</v>
      </c>
      <c r="K263" s="7">
        <v>5</v>
      </c>
      <c r="L263" s="338">
        <f>(I263-K263)/20*100</f>
        <v>-20</v>
      </c>
      <c r="M263" s="338">
        <f>((I263+I265)-(K263+K265))/50*100</f>
        <v>-16</v>
      </c>
      <c r="N263" s="114"/>
      <c r="O263" s="5">
        <v>1</v>
      </c>
      <c r="P263" s="6">
        <v>15</v>
      </c>
      <c r="Q263" s="7">
        <v>4</v>
      </c>
      <c r="R263" s="338">
        <f>(O263-Q263)/20*100</f>
        <v>-15</v>
      </c>
      <c r="S263" s="338">
        <f>((O263+O265)-(Q263+Q265))/50*100</f>
        <v>-12</v>
      </c>
    </row>
    <row r="264" spans="1:19" ht="20.100000000000001" customHeight="1">
      <c r="A264" s="335"/>
      <c r="B264" s="337"/>
      <c r="C264" s="17">
        <f>C263/20</f>
        <v>0.05</v>
      </c>
      <c r="D264" s="18">
        <f>D263/20</f>
        <v>0.6</v>
      </c>
      <c r="E264" s="19">
        <f>E263/20</f>
        <v>0.35</v>
      </c>
      <c r="F264" s="339"/>
      <c r="G264" s="336"/>
      <c r="H264" s="8"/>
      <c r="I264" s="17">
        <f>I263/20</f>
        <v>0.05</v>
      </c>
      <c r="J264" s="18">
        <f>J263/20</f>
        <v>0.7</v>
      </c>
      <c r="K264" s="19">
        <f>K263/20</f>
        <v>0.25</v>
      </c>
      <c r="L264" s="339"/>
      <c r="M264" s="336"/>
      <c r="N264" s="8"/>
      <c r="O264" s="17">
        <f>O263/20</f>
        <v>0.05</v>
      </c>
      <c r="P264" s="18">
        <f>P263/20</f>
        <v>0.75</v>
      </c>
      <c r="Q264" s="19">
        <f>Q263/20</f>
        <v>0.2</v>
      </c>
      <c r="R264" s="339"/>
      <c r="S264" s="336"/>
    </row>
    <row r="265" spans="1:19" ht="20.100000000000001" customHeight="1">
      <c r="A265" s="336"/>
      <c r="B265" s="330" t="s">
        <v>46</v>
      </c>
      <c r="C265" s="37">
        <v>5</v>
      </c>
      <c r="D265" s="38">
        <v>18</v>
      </c>
      <c r="E265" s="39">
        <v>7</v>
      </c>
      <c r="F265" s="338">
        <f>(C265-E265)/30*100</f>
        <v>-6.666666666666667</v>
      </c>
      <c r="G265" s="336"/>
      <c r="H265" s="8"/>
      <c r="I265" s="37">
        <v>4</v>
      </c>
      <c r="J265" s="38">
        <v>18</v>
      </c>
      <c r="K265" s="39">
        <v>8</v>
      </c>
      <c r="L265" s="338">
        <f>(I265-K265)/30*100</f>
        <v>-13.333333333333334</v>
      </c>
      <c r="M265" s="336"/>
      <c r="N265" s="8"/>
      <c r="O265" s="37">
        <v>2</v>
      </c>
      <c r="P265" s="38">
        <v>23</v>
      </c>
      <c r="Q265" s="39">
        <v>5</v>
      </c>
      <c r="R265" s="338">
        <f>(O265-Q265)/30*100</f>
        <v>-10</v>
      </c>
      <c r="S265" s="336"/>
    </row>
    <row r="266" spans="1:19" ht="20.100000000000001" customHeight="1">
      <c r="A266" s="337"/>
      <c r="B266" s="337"/>
      <c r="C266" s="17">
        <f>C265/30</f>
        <v>0.16666666666666666</v>
      </c>
      <c r="D266" s="18">
        <f>D265/30</f>
        <v>0.6</v>
      </c>
      <c r="E266" s="19">
        <f>E265/30</f>
        <v>0.23333333333333334</v>
      </c>
      <c r="F266" s="339"/>
      <c r="G266" s="337"/>
      <c r="H266" s="8"/>
      <c r="I266" s="17">
        <f>I265/30</f>
        <v>0.13333333333333333</v>
      </c>
      <c r="J266" s="18">
        <f>J265/30</f>
        <v>0.6</v>
      </c>
      <c r="K266" s="19">
        <f>K265/30</f>
        <v>0.26666666666666666</v>
      </c>
      <c r="L266" s="339"/>
      <c r="M266" s="337"/>
      <c r="N266" s="8"/>
      <c r="O266" s="17">
        <f>O265/30</f>
        <v>6.6666666666666666E-2</v>
      </c>
      <c r="P266" s="18">
        <f>P265/30</f>
        <v>0.76666666666666672</v>
      </c>
      <c r="Q266" s="19">
        <f>Q265/30</f>
        <v>0.16666666666666666</v>
      </c>
      <c r="R266" s="339"/>
      <c r="S266" s="337"/>
    </row>
    <row r="267" spans="1:19" ht="20.100000000000001" customHeight="1">
      <c r="A267" s="330" t="s">
        <v>137</v>
      </c>
      <c r="B267" s="330" t="s">
        <v>47</v>
      </c>
      <c r="C267" s="5">
        <v>5</v>
      </c>
      <c r="D267" s="6">
        <v>7</v>
      </c>
      <c r="E267" s="7">
        <v>8</v>
      </c>
      <c r="F267" s="338">
        <f>(C267-E267)/20*100</f>
        <v>-15</v>
      </c>
      <c r="G267" s="338">
        <f>((C267+C269)-(E267+E269))/50*100</f>
        <v>-18</v>
      </c>
      <c r="H267" s="114"/>
      <c r="I267" s="5">
        <v>2</v>
      </c>
      <c r="J267" s="6">
        <v>14</v>
      </c>
      <c r="K267" s="7">
        <v>4</v>
      </c>
      <c r="L267" s="338">
        <f>(I267-K267)/20*100</f>
        <v>-10</v>
      </c>
      <c r="M267" s="338">
        <f>((I267+I269)-(K267+K269))/50*100</f>
        <v>-6</v>
      </c>
      <c r="N267" s="114"/>
      <c r="O267" s="5">
        <v>2</v>
      </c>
      <c r="P267" s="6">
        <v>12</v>
      </c>
      <c r="Q267" s="7">
        <v>6</v>
      </c>
      <c r="R267" s="338">
        <f>(O267-Q267)/20*100</f>
        <v>-20</v>
      </c>
      <c r="S267" s="338">
        <f>((O267+O269)-(Q267+Q269))/50*100</f>
        <v>-16</v>
      </c>
    </row>
    <row r="268" spans="1:19" ht="20.100000000000001" customHeight="1">
      <c r="A268" s="335"/>
      <c r="B268" s="337"/>
      <c r="C268" s="17">
        <f>C267/20</f>
        <v>0.25</v>
      </c>
      <c r="D268" s="18">
        <f>D267/20</f>
        <v>0.35</v>
      </c>
      <c r="E268" s="19">
        <f>E267/20</f>
        <v>0.4</v>
      </c>
      <c r="F268" s="339"/>
      <c r="G268" s="336"/>
      <c r="H268" s="8"/>
      <c r="I268" s="17">
        <f>I267/20</f>
        <v>0.1</v>
      </c>
      <c r="J268" s="18">
        <f>J267/20</f>
        <v>0.7</v>
      </c>
      <c r="K268" s="19">
        <f>K267/20</f>
        <v>0.2</v>
      </c>
      <c r="L268" s="339"/>
      <c r="M268" s="336"/>
      <c r="N268" s="8"/>
      <c r="O268" s="17">
        <f>O267/20</f>
        <v>0.1</v>
      </c>
      <c r="P268" s="18">
        <f>P267/20</f>
        <v>0.6</v>
      </c>
      <c r="Q268" s="19">
        <f>Q267/20</f>
        <v>0.3</v>
      </c>
      <c r="R268" s="339"/>
      <c r="S268" s="336"/>
    </row>
    <row r="269" spans="1:19" ht="20.100000000000001" customHeight="1">
      <c r="A269" s="336"/>
      <c r="B269" s="330" t="s">
        <v>46</v>
      </c>
      <c r="C269" s="37">
        <v>4</v>
      </c>
      <c r="D269" s="38">
        <v>16</v>
      </c>
      <c r="E269" s="39">
        <v>10</v>
      </c>
      <c r="F269" s="338">
        <f>(C269-E269)/30*100</f>
        <v>-20</v>
      </c>
      <c r="G269" s="336"/>
      <c r="H269" s="8"/>
      <c r="I269" s="37">
        <v>5</v>
      </c>
      <c r="J269" s="38">
        <v>19</v>
      </c>
      <c r="K269" s="39">
        <v>6</v>
      </c>
      <c r="L269" s="338">
        <f>(I269-K269)/30*100</f>
        <v>-3.3333333333333335</v>
      </c>
      <c r="M269" s="336"/>
      <c r="N269" s="8"/>
      <c r="O269" s="37">
        <v>3</v>
      </c>
      <c r="P269" s="38">
        <v>20</v>
      </c>
      <c r="Q269" s="39">
        <v>7</v>
      </c>
      <c r="R269" s="338">
        <f>(O269-Q269)/30*100</f>
        <v>-13.333333333333334</v>
      </c>
      <c r="S269" s="336"/>
    </row>
    <row r="270" spans="1:19" ht="20.100000000000001" customHeight="1">
      <c r="A270" s="337"/>
      <c r="B270" s="337"/>
      <c r="C270" s="17">
        <f>C269/30</f>
        <v>0.13333333333333333</v>
      </c>
      <c r="D270" s="18">
        <f>D269/30</f>
        <v>0.53333333333333333</v>
      </c>
      <c r="E270" s="19">
        <f>E269/30</f>
        <v>0.33333333333333331</v>
      </c>
      <c r="F270" s="339"/>
      <c r="G270" s="337"/>
      <c r="H270" s="8"/>
      <c r="I270" s="17">
        <f>I269/30</f>
        <v>0.16666666666666666</v>
      </c>
      <c r="J270" s="18">
        <f>J269/30</f>
        <v>0.6333333333333333</v>
      </c>
      <c r="K270" s="19">
        <f>K269/30</f>
        <v>0.2</v>
      </c>
      <c r="L270" s="339"/>
      <c r="M270" s="337"/>
      <c r="N270" s="8"/>
      <c r="O270" s="17">
        <f>O269/30</f>
        <v>0.1</v>
      </c>
      <c r="P270" s="18">
        <v>0.2</v>
      </c>
      <c r="Q270" s="19">
        <f>Q269/30</f>
        <v>0.23333333333333334</v>
      </c>
      <c r="R270" s="339"/>
      <c r="S270" s="337"/>
    </row>
    <row r="271" spans="1:19" s="146" customFormat="1" ht="20.100000000000001" customHeight="1">
      <c r="A271" s="346" t="s">
        <v>138</v>
      </c>
      <c r="B271" s="346" t="s">
        <v>47</v>
      </c>
      <c r="C271" s="143">
        <v>5</v>
      </c>
      <c r="D271" s="144">
        <v>11</v>
      </c>
      <c r="E271" s="145">
        <v>4</v>
      </c>
      <c r="F271" s="350">
        <f>(C271-E271)/20*100</f>
        <v>5</v>
      </c>
      <c r="G271" s="350">
        <f>((C271+C273)-(E271+E273))/50*100</f>
        <v>2</v>
      </c>
      <c r="I271" s="143">
        <v>3</v>
      </c>
      <c r="J271" s="144">
        <v>15</v>
      </c>
      <c r="K271" s="145">
        <v>2</v>
      </c>
      <c r="L271" s="350">
        <f>(I271-K271)/20*100</f>
        <v>5</v>
      </c>
      <c r="M271" s="350">
        <f>((I271+I273)-(K271+K273))/50*100</f>
        <v>-4</v>
      </c>
      <c r="O271" s="143">
        <v>1</v>
      </c>
      <c r="P271" s="144">
        <v>16</v>
      </c>
      <c r="Q271" s="145">
        <v>3</v>
      </c>
      <c r="R271" s="350">
        <f>(O271-Q271)/20*100</f>
        <v>-10</v>
      </c>
      <c r="S271" s="350">
        <f>((O271+O273)-(Q271+Q273))/50*100</f>
        <v>-8</v>
      </c>
    </row>
    <row r="272" spans="1:19" s="146" customFormat="1" ht="20.100000000000001" customHeight="1">
      <c r="A272" s="347"/>
      <c r="B272" s="349"/>
      <c r="C272" s="147">
        <f>C271/20</f>
        <v>0.25</v>
      </c>
      <c r="D272" s="148">
        <f>D271/20</f>
        <v>0.55000000000000004</v>
      </c>
      <c r="E272" s="149">
        <f>E271/20</f>
        <v>0.2</v>
      </c>
      <c r="F272" s="351"/>
      <c r="G272" s="348"/>
      <c r="H272" s="150"/>
      <c r="I272" s="147">
        <f>I271/20</f>
        <v>0.15</v>
      </c>
      <c r="J272" s="148">
        <f>J271/20</f>
        <v>0.75</v>
      </c>
      <c r="K272" s="149">
        <f>K271/20</f>
        <v>0.1</v>
      </c>
      <c r="L272" s="351"/>
      <c r="M272" s="348"/>
      <c r="N272" s="150"/>
      <c r="O272" s="147">
        <f>O271/20</f>
        <v>0.05</v>
      </c>
      <c r="P272" s="148">
        <f>P271/20</f>
        <v>0.8</v>
      </c>
      <c r="Q272" s="149">
        <f>Q271/20</f>
        <v>0.15</v>
      </c>
      <c r="R272" s="351"/>
      <c r="S272" s="348"/>
    </row>
    <row r="273" spans="1:19" s="146" customFormat="1" ht="20.100000000000001" customHeight="1">
      <c r="A273" s="348"/>
      <c r="B273" s="346" t="s">
        <v>46</v>
      </c>
      <c r="C273" s="151">
        <v>6</v>
      </c>
      <c r="D273" s="152">
        <v>18</v>
      </c>
      <c r="E273" s="153">
        <v>6</v>
      </c>
      <c r="F273" s="350">
        <f>(C273-E273)/30*100</f>
        <v>0</v>
      </c>
      <c r="G273" s="348"/>
      <c r="H273" s="150"/>
      <c r="I273" s="151">
        <v>3</v>
      </c>
      <c r="J273" s="152">
        <v>21</v>
      </c>
      <c r="K273" s="153">
        <v>6</v>
      </c>
      <c r="L273" s="350">
        <f>(I273-K273)/30*100</f>
        <v>-10</v>
      </c>
      <c r="M273" s="348"/>
      <c r="N273" s="150"/>
      <c r="O273" s="151">
        <v>3</v>
      </c>
      <c r="P273" s="152">
        <v>22</v>
      </c>
      <c r="Q273" s="153">
        <v>5</v>
      </c>
      <c r="R273" s="350">
        <f>(O273-Q273)/30*100</f>
        <v>-6.666666666666667</v>
      </c>
      <c r="S273" s="348"/>
    </row>
    <row r="274" spans="1:19" s="146" customFormat="1" ht="20.100000000000001" customHeight="1">
      <c r="A274" s="349"/>
      <c r="B274" s="349"/>
      <c r="C274" s="147">
        <f>C273/30</f>
        <v>0.2</v>
      </c>
      <c r="D274" s="148">
        <f>D273/30</f>
        <v>0.6</v>
      </c>
      <c r="E274" s="149">
        <f>E273/30</f>
        <v>0.2</v>
      </c>
      <c r="F274" s="351"/>
      <c r="G274" s="349"/>
      <c r="H274" s="150"/>
      <c r="I274" s="147">
        <f>I273/30</f>
        <v>0.1</v>
      </c>
      <c r="J274" s="148">
        <f>J273/30</f>
        <v>0.7</v>
      </c>
      <c r="K274" s="149">
        <f>K273/30</f>
        <v>0.2</v>
      </c>
      <c r="L274" s="351"/>
      <c r="M274" s="349"/>
      <c r="N274" s="150"/>
      <c r="O274" s="147">
        <f>O273/30</f>
        <v>0.1</v>
      </c>
      <c r="P274" s="148">
        <f>P273/30</f>
        <v>0.73333333333333328</v>
      </c>
      <c r="Q274" s="149">
        <f>Q273/30</f>
        <v>0.16666666666666666</v>
      </c>
      <c r="R274" s="351"/>
      <c r="S274" s="349"/>
    </row>
    <row r="275" spans="1:19" ht="20.100000000000001" customHeight="1">
      <c r="A275" s="330" t="s">
        <v>139</v>
      </c>
      <c r="B275" s="330" t="s">
        <v>47</v>
      </c>
      <c r="C275" s="5">
        <v>6</v>
      </c>
      <c r="D275" s="6">
        <v>10</v>
      </c>
      <c r="E275" s="7">
        <v>4</v>
      </c>
      <c r="F275" s="338">
        <f>(C275-E275)/20*100</f>
        <v>10</v>
      </c>
      <c r="G275" s="338">
        <f>((C275+C277)-(E275+E277))/50*100</f>
        <v>4</v>
      </c>
      <c r="H275" s="115"/>
      <c r="I275" s="5">
        <v>3</v>
      </c>
      <c r="J275" s="6">
        <v>16</v>
      </c>
      <c r="K275" s="7">
        <v>1</v>
      </c>
      <c r="L275" s="338">
        <f>(I275-K275)/20*100</f>
        <v>10</v>
      </c>
      <c r="M275" s="338">
        <f>((I275+I277)-(K275+K277))/50*100</f>
        <v>2</v>
      </c>
      <c r="N275" s="115"/>
      <c r="O275" s="5">
        <v>2</v>
      </c>
      <c r="P275" s="6">
        <v>15</v>
      </c>
      <c r="Q275" s="7">
        <v>3</v>
      </c>
      <c r="R275" s="338">
        <f>(O275-Q275)/20*100</f>
        <v>-5</v>
      </c>
      <c r="S275" s="338">
        <f>((O275+O277)-(Q275+Q277))/50*100</f>
        <v>-10</v>
      </c>
    </row>
    <row r="276" spans="1:19" ht="20.100000000000001" customHeight="1">
      <c r="A276" s="335"/>
      <c r="B276" s="337"/>
      <c r="C276" s="17">
        <f>C275/20</f>
        <v>0.3</v>
      </c>
      <c r="D276" s="18">
        <f>D275/20</f>
        <v>0.5</v>
      </c>
      <c r="E276" s="19">
        <f>E275/20</f>
        <v>0.2</v>
      </c>
      <c r="F276" s="339"/>
      <c r="G276" s="336"/>
      <c r="H276" s="8"/>
      <c r="I276" s="17">
        <f>I275/20</f>
        <v>0.15</v>
      </c>
      <c r="J276" s="18">
        <f>J275/20</f>
        <v>0.8</v>
      </c>
      <c r="K276" s="19">
        <f>K275/20</f>
        <v>0.05</v>
      </c>
      <c r="L276" s="339"/>
      <c r="M276" s="336"/>
      <c r="N276" s="8"/>
      <c r="O276" s="17">
        <f>O275/20</f>
        <v>0.1</v>
      </c>
      <c r="P276" s="18">
        <f>P275/20</f>
        <v>0.75</v>
      </c>
      <c r="Q276" s="19">
        <f>Q275/20</f>
        <v>0.15</v>
      </c>
      <c r="R276" s="339"/>
      <c r="S276" s="336"/>
    </row>
    <row r="277" spans="1:19" ht="20.100000000000001" customHeight="1">
      <c r="A277" s="336"/>
      <c r="B277" s="330" t="s">
        <v>46</v>
      </c>
      <c r="C277" s="37">
        <v>6</v>
      </c>
      <c r="D277" s="38">
        <v>18</v>
      </c>
      <c r="E277" s="39">
        <v>6</v>
      </c>
      <c r="F277" s="338">
        <f>(C277-E277)/30*100</f>
        <v>0</v>
      </c>
      <c r="G277" s="336"/>
      <c r="H277" s="8"/>
      <c r="I277" s="37">
        <v>3</v>
      </c>
      <c r="J277" s="38">
        <v>23</v>
      </c>
      <c r="K277" s="39">
        <v>4</v>
      </c>
      <c r="L277" s="338">
        <f>(I277-K277)/30*100</f>
        <v>-3.3333333333333335</v>
      </c>
      <c r="M277" s="336"/>
      <c r="N277" s="8"/>
      <c r="O277" s="37">
        <v>2</v>
      </c>
      <c r="P277" s="38">
        <v>22</v>
      </c>
      <c r="Q277" s="39">
        <v>6</v>
      </c>
      <c r="R277" s="338">
        <f>(O277-Q277)/30*100</f>
        <v>-13.333333333333334</v>
      </c>
      <c r="S277" s="336"/>
    </row>
    <row r="278" spans="1:19" ht="20.100000000000001" customHeight="1">
      <c r="A278" s="337"/>
      <c r="B278" s="337"/>
      <c r="C278" s="17">
        <f>C277/30</f>
        <v>0.2</v>
      </c>
      <c r="D278" s="18">
        <f>D277/30</f>
        <v>0.6</v>
      </c>
      <c r="E278" s="19">
        <f>E277/30</f>
        <v>0.2</v>
      </c>
      <c r="F278" s="339"/>
      <c r="G278" s="337"/>
      <c r="H278" s="8"/>
      <c r="I278" s="17">
        <f>I277/30</f>
        <v>0.1</v>
      </c>
      <c r="J278" s="18">
        <f>J277/30</f>
        <v>0.76666666666666672</v>
      </c>
      <c r="K278" s="19">
        <f>K277/30</f>
        <v>0.13333333333333333</v>
      </c>
      <c r="L278" s="339"/>
      <c r="M278" s="337"/>
      <c r="N278" s="8"/>
      <c r="O278" s="17">
        <f>O277/30</f>
        <v>6.6666666666666666E-2</v>
      </c>
      <c r="P278" s="18">
        <f>P277/30</f>
        <v>0.73333333333333328</v>
      </c>
      <c r="Q278" s="19">
        <f>Q277/30</f>
        <v>0.2</v>
      </c>
      <c r="R278" s="339"/>
      <c r="S278" s="337"/>
    </row>
    <row r="279" spans="1:19" ht="20.100000000000001" customHeight="1">
      <c r="A279" s="330" t="s">
        <v>147</v>
      </c>
      <c r="B279" s="330" t="s">
        <v>47</v>
      </c>
      <c r="C279" s="5">
        <v>2</v>
      </c>
      <c r="D279" s="6">
        <v>12</v>
      </c>
      <c r="E279" s="7">
        <v>6</v>
      </c>
      <c r="F279" s="338">
        <f>(C279-E279)/20*100</f>
        <v>-20</v>
      </c>
      <c r="G279" s="338">
        <f>((C279+C281)-(E279+E281))/50*100</f>
        <v>-16</v>
      </c>
      <c r="H279" s="115"/>
      <c r="I279" s="5">
        <v>1</v>
      </c>
      <c r="J279" s="6">
        <v>14</v>
      </c>
      <c r="K279" s="7">
        <v>5</v>
      </c>
      <c r="L279" s="338">
        <f>(I279-K279)/20*100</f>
        <v>-20</v>
      </c>
      <c r="M279" s="338">
        <f>((I279+I281)-(K279+K281))/50*100</f>
        <v>-22</v>
      </c>
      <c r="N279" s="115"/>
      <c r="O279" s="5">
        <v>1</v>
      </c>
      <c r="P279" s="6">
        <v>14</v>
      </c>
      <c r="Q279" s="7">
        <v>5</v>
      </c>
      <c r="R279" s="338">
        <f>(O279-Q279)/20*100</f>
        <v>-20</v>
      </c>
      <c r="S279" s="338">
        <f>((O279+O281)-(Q279+Q281))/50*100</f>
        <v>-18</v>
      </c>
    </row>
    <row r="280" spans="1:19" ht="20.100000000000001" customHeight="1">
      <c r="A280" s="335"/>
      <c r="B280" s="337"/>
      <c r="C280" s="17">
        <f>C279/20</f>
        <v>0.1</v>
      </c>
      <c r="D280" s="18">
        <f>D279/20</f>
        <v>0.6</v>
      </c>
      <c r="E280" s="19">
        <f>E279/20</f>
        <v>0.3</v>
      </c>
      <c r="F280" s="339"/>
      <c r="G280" s="336"/>
      <c r="H280" s="8"/>
      <c r="I280" s="17">
        <f>I279/20</f>
        <v>0.05</v>
      </c>
      <c r="J280" s="18">
        <f>J279/20</f>
        <v>0.7</v>
      </c>
      <c r="K280" s="19">
        <f>K279/20</f>
        <v>0.25</v>
      </c>
      <c r="L280" s="339"/>
      <c r="M280" s="336"/>
      <c r="N280" s="8"/>
      <c r="O280" s="17">
        <f>O279/20</f>
        <v>0.05</v>
      </c>
      <c r="P280" s="18">
        <f>P279/20</f>
        <v>0.7</v>
      </c>
      <c r="Q280" s="19">
        <f>Q279/20</f>
        <v>0.25</v>
      </c>
      <c r="R280" s="339"/>
      <c r="S280" s="336"/>
    </row>
    <row r="281" spans="1:19" ht="20.100000000000001" customHeight="1">
      <c r="A281" s="336"/>
      <c r="B281" s="330" t="s">
        <v>46</v>
      </c>
      <c r="C281" s="37">
        <v>5</v>
      </c>
      <c r="D281" s="38">
        <v>16</v>
      </c>
      <c r="E281" s="39">
        <v>9</v>
      </c>
      <c r="F281" s="338">
        <f>(C281-E281)/30*100</f>
        <v>-13.333333333333334</v>
      </c>
      <c r="G281" s="336"/>
      <c r="H281" s="8"/>
      <c r="I281" s="37">
        <v>1</v>
      </c>
      <c r="J281" s="38">
        <v>21</v>
      </c>
      <c r="K281" s="39">
        <v>8</v>
      </c>
      <c r="L281" s="338">
        <f>(I281-K281)/30*100</f>
        <v>-23.333333333333332</v>
      </c>
      <c r="M281" s="336"/>
      <c r="N281" s="8"/>
      <c r="O281" s="37">
        <v>1</v>
      </c>
      <c r="P281" s="38">
        <v>23</v>
      </c>
      <c r="Q281" s="39">
        <v>6</v>
      </c>
      <c r="R281" s="338">
        <f>(O281-Q281)/30*100</f>
        <v>-16.666666666666664</v>
      </c>
      <c r="S281" s="336"/>
    </row>
    <row r="282" spans="1:19" ht="20.100000000000001" customHeight="1">
      <c r="A282" s="337"/>
      <c r="B282" s="337"/>
      <c r="C282" s="17">
        <f>C281/30</f>
        <v>0.16666666666666666</v>
      </c>
      <c r="D282" s="18">
        <f>D281/30</f>
        <v>0.53333333333333333</v>
      </c>
      <c r="E282" s="19">
        <f>E281/30</f>
        <v>0.3</v>
      </c>
      <c r="F282" s="339"/>
      <c r="G282" s="337"/>
      <c r="H282" s="8"/>
      <c r="I282" s="17">
        <f>I281/30</f>
        <v>3.3333333333333333E-2</v>
      </c>
      <c r="J282" s="18">
        <f>J281/30</f>
        <v>0.7</v>
      </c>
      <c r="K282" s="19">
        <f>K281/30</f>
        <v>0.26666666666666666</v>
      </c>
      <c r="L282" s="339"/>
      <c r="M282" s="337"/>
      <c r="N282" s="8"/>
      <c r="O282" s="17">
        <f>O281/30</f>
        <v>3.3333333333333333E-2</v>
      </c>
      <c r="P282" s="18">
        <f>P281/30</f>
        <v>0.76666666666666672</v>
      </c>
      <c r="Q282" s="19">
        <f>Q281/30</f>
        <v>0.2</v>
      </c>
      <c r="R282" s="339"/>
      <c r="S282" s="337"/>
    </row>
    <row r="283" spans="1:19" ht="20.100000000000001" customHeight="1">
      <c r="A283" s="330" t="s">
        <v>140</v>
      </c>
      <c r="B283" s="330" t="s">
        <v>47</v>
      </c>
      <c r="C283" s="5">
        <v>2</v>
      </c>
      <c r="D283" s="6">
        <v>11</v>
      </c>
      <c r="E283" s="7">
        <v>7</v>
      </c>
      <c r="F283" s="338">
        <f>(C283-E283)/20*100</f>
        <v>-25</v>
      </c>
      <c r="G283" s="338">
        <f>((C283+C285)-(E283+E285))/50*100</f>
        <v>-24</v>
      </c>
      <c r="H283" s="117"/>
      <c r="I283" s="5">
        <v>0</v>
      </c>
      <c r="J283" s="6">
        <v>15</v>
      </c>
      <c r="K283" s="7">
        <v>5</v>
      </c>
      <c r="L283" s="338">
        <f>(I283-K283)/20*100</f>
        <v>-25</v>
      </c>
      <c r="M283" s="338">
        <f>((I283+I285)-(K283+K285))/50*100</f>
        <v>-22</v>
      </c>
      <c r="N283" s="117"/>
      <c r="O283" s="5">
        <v>3</v>
      </c>
      <c r="P283" s="6">
        <v>10</v>
      </c>
      <c r="Q283" s="7">
        <v>7</v>
      </c>
      <c r="R283" s="338">
        <f>(O283-Q283)/20*100</f>
        <v>-20</v>
      </c>
      <c r="S283" s="338">
        <f>((O283+O285)-(Q283+Q285))/50*100</f>
        <v>-18</v>
      </c>
    </row>
    <row r="284" spans="1:19" ht="20.100000000000001" customHeight="1">
      <c r="A284" s="335"/>
      <c r="B284" s="337"/>
      <c r="C284" s="17">
        <f>C283/20</f>
        <v>0.1</v>
      </c>
      <c r="D284" s="18">
        <f>D283/20</f>
        <v>0.55000000000000004</v>
      </c>
      <c r="E284" s="19">
        <f>E283/20</f>
        <v>0.35</v>
      </c>
      <c r="F284" s="339"/>
      <c r="G284" s="336"/>
      <c r="H284" s="8"/>
      <c r="I284" s="17">
        <f>I283/20</f>
        <v>0</v>
      </c>
      <c r="J284" s="18">
        <f>J283/20</f>
        <v>0.75</v>
      </c>
      <c r="K284" s="19">
        <f>K283/20</f>
        <v>0.25</v>
      </c>
      <c r="L284" s="339"/>
      <c r="M284" s="336"/>
      <c r="N284" s="8"/>
      <c r="O284" s="17">
        <f>O283/20</f>
        <v>0.15</v>
      </c>
      <c r="P284" s="18">
        <f>P283/20</f>
        <v>0.5</v>
      </c>
      <c r="Q284" s="19">
        <f>Q283/20</f>
        <v>0.35</v>
      </c>
      <c r="R284" s="339"/>
      <c r="S284" s="336"/>
    </row>
    <row r="285" spans="1:19" ht="20.100000000000001" customHeight="1">
      <c r="A285" s="336"/>
      <c r="B285" s="330" t="s">
        <v>46</v>
      </c>
      <c r="C285" s="37">
        <v>4</v>
      </c>
      <c r="D285" s="38">
        <v>15</v>
      </c>
      <c r="E285" s="39">
        <v>11</v>
      </c>
      <c r="F285" s="338">
        <f>(C285-E285)/30*100</f>
        <v>-23.333333333333332</v>
      </c>
      <c r="G285" s="336"/>
      <c r="H285" s="8"/>
      <c r="I285" s="37">
        <v>2</v>
      </c>
      <c r="J285" s="38">
        <v>20</v>
      </c>
      <c r="K285" s="39">
        <v>8</v>
      </c>
      <c r="L285" s="338">
        <f>(I285-K285)/30*100</f>
        <v>-20</v>
      </c>
      <c r="M285" s="336"/>
      <c r="N285" s="8"/>
      <c r="O285" s="37">
        <v>2</v>
      </c>
      <c r="P285" s="38">
        <v>21</v>
      </c>
      <c r="Q285" s="39">
        <v>7</v>
      </c>
      <c r="R285" s="338">
        <f>(O285-Q285)/30*100</f>
        <v>-16.666666666666664</v>
      </c>
      <c r="S285" s="336"/>
    </row>
    <row r="286" spans="1:19" ht="20.100000000000001" customHeight="1">
      <c r="A286" s="337"/>
      <c r="B286" s="337"/>
      <c r="C286" s="17">
        <f>C285/30</f>
        <v>0.13333333333333333</v>
      </c>
      <c r="D286" s="18">
        <f>D285/30</f>
        <v>0.5</v>
      </c>
      <c r="E286" s="19">
        <f>E285/30</f>
        <v>0.36666666666666664</v>
      </c>
      <c r="F286" s="339"/>
      <c r="G286" s="337"/>
      <c r="H286" s="8"/>
      <c r="I286" s="17">
        <f>I285/30</f>
        <v>6.6666666666666666E-2</v>
      </c>
      <c r="J286" s="18">
        <f>J285/30</f>
        <v>0.66666666666666663</v>
      </c>
      <c r="K286" s="19">
        <f>K285/30</f>
        <v>0.26666666666666666</v>
      </c>
      <c r="L286" s="339"/>
      <c r="M286" s="337"/>
      <c r="N286" s="8"/>
      <c r="O286" s="17">
        <f>O285/30</f>
        <v>6.6666666666666666E-2</v>
      </c>
      <c r="P286" s="18">
        <f>P285/30</f>
        <v>0.7</v>
      </c>
      <c r="Q286" s="19">
        <f>Q285/30</f>
        <v>0.23333333333333334</v>
      </c>
      <c r="R286" s="339"/>
      <c r="S286" s="337"/>
    </row>
    <row r="287" spans="1:19" ht="20.100000000000001" customHeight="1">
      <c r="A287" s="330" t="s">
        <v>141</v>
      </c>
      <c r="B287" s="330" t="s">
        <v>47</v>
      </c>
      <c r="C287" s="5">
        <v>5</v>
      </c>
      <c r="D287" s="6">
        <v>12</v>
      </c>
      <c r="E287" s="7">
        <v>3</v>
      </c>
      <c r="F287" s="338">
        <f>(C287-E287)/20*100</f>
        <v>10</v>
      </c>
      <c r="G287" s="338">
        <f>((C287+C289)-(E287+E289))/50*100</f>
        <v>4</v>
      </c>
      <c r="H287" s="115"/>
      <c r="I287" s="5">
        <v>1</v>
      </c>
      <c r="J287" s="6">
        <v>17</v>
      </c>
      <c r="K287" s="7">
        <v>2</v>
      </c>
      <c r="L287" s="338">
        <f>(I287-K287)/20*100</f>
        <v>-5</v>
      </c>
      <c r="M287" s="338">
        <f>((I287+I289)-(K287+K289))/50*100</f>
        <v>-6</v>
      </c>
      <c r="N287" s="115"/>
      <c r="O287" s="5">
        <v>2</v>
      </c>
      <c r="P287" s="6">
        <v>16</v>
      </c>
      <c r="Q287" s="7">
        <v>2</v>
      </c>
      <c r="R287" s="338">
        <f>(O287-Q287)/20*100</f>
        <v>0</v>
      </c>
      <c r="S287" s="338">
        <f>((O287+O289)-(Q287+Q289))/50*100</f>
        <v>-2</v>
      </c>
    </row>
    <row r="288" spans="1:19" ht="20.100000000000001" customHeight="1">
      <c r="A288" s="335"/>
      <c r="B288" s="337"/>
      <c r="C288" s="17">
        <f>C287/20</f>
        <v>0.25</v>
      </c>
      <c r="D288" s="18">
        <f>D287/20</f>
        <v>0.6</v>
      </c>
      <c r="E288" s="19">
        <f>E287/20</f>
        <v>0.15</v>
      </c>
      <c r="F288" s="339"/>
      <c r="G288" s="336"/>
      <c r="H288" s="8"/>
      <c r="I288" s="17">
        <f>I287/20</f>
        <v>0.05</v>
      </c>
      <c r="J288" s="18">
        <f>J287/20</f>
        <v>0.85</v>
      </c>
      <c r="K288" s="19">
        <f>K287/20</f>
        <v>0.1</v>
      </c>
      <c r="L288" s="339"/>
      <c r="M288" s="336"/>
      <c r="N288" s="8"/>
      <c r="O288" s="17">
        <f>O287/20</f>
        <v>0.1</v>
      </c>
      <c r="P288" s="18">
        <f>P287/20</f>
        <v>0.8</v>
      </c>
      <c r="Q288" s="19">
        <f>Q287/20</f>
        <v>0.1</v>
      </c>
      <c r="R288" s="339"/>
      <c r="S288" s="336"/>
    </row>
    <row r="289" spans="1:19" ht="20.100000000000001" customHeight="1">
      <c r="A289" s="336"/>
      <c r="B289" s="330" t="s">
        <v>46</v>
      </c>
      <c r="C289" s="37">
        <v>6</v>
      </c>
      <c r="D289" s="38">
        <v>18</v>
      </c>
      <c r="E289" s="39">
        <v>6</v>
      </c>
      <c r="F289" s="338">
        <f>(C289-E289)/30*100</f>
        <v>0</v>
      </c>
      <c r="G289" s="336"/>
      <c r="H289" s="8"/>
      <c r="I289" s="37">
        <v>3</v>
      </c>
      <c r="J289" s="38">
        <v>22</v>
      </c>
      <c r="K289" s="39">
        <v>5</v>
      </c>
      <c r="L289" s="338">
        <f>(I289-K289)/30*100</f>
        <v>-6.666666666666667</v>
      </c>
      <c r="M289" s="336"/>
      <c r="N289" s="8"/>
      <c r="O289" s="37">
        <v>3</v>
      </c>
      <c r="P289" s="38">
        <v>23</v>
      </c>
      <c r="Q289" s="39">
        <v>4</v>
      </c>
      <c r="R289" s="338">
        <f>(O289-Q289)/30*100</f>
        <v>-3.3333333333333335</v>
      </c>
      <c r="S289" s="336"/>
    </row>
    <row r="290" spans="1:19" ht="20.100000000000001" customHeight="1">
      <c r="A290" s="337"/>
      <c r="B290" s="337"/>
      <c r="C290" s="17">
        <f>C289/30</f>
        <v>0.2</v>
      </c>
      <c r="D290" s="18">
        <f>D289/30</f>
        <v>0.6</v>
      </c>
      <c r="E290" s="19">
        <f>E289/30</f>
        <v>0.2</v>
      </c>
      <c r="F290" s="339"/>
      <c r="G290" s="337"/>
      <c r="H290" s="8"/>
      <c r="I290" s="17">
        <f>I289/30</f>
        <v>0.1</v>
      </c>
      <c r="J290" s="18">
        <f>J289/30</f>
        <v>0.73333333333333328</v>
      </c>
      <c r="K290" s="19">
        <f>K289/30</f>
        <v>0.16666666666666666</v>
      </c>
      <c r="L290" s="339"/>
      <c r="M290" s="337"/>
      <c r="N290" s="8"/>
      <c r="O290" s="17">
        <f>O289/30</f>
        <v>0.1</v>
      </c>
      <c r="P290" s="18">
        <f>P289/30</f>
        <v>0.76666666666666672</v>
      </c>
      <c r="Q290" s="19">
        <f>Q289/30</f>
        <v>0.13333333333333333</v>
      </c>
      <c r="R290" s="339"/>
      <c r="S290" s="337"/>
    </row>
    <row r="291" spans="1:19" ht="20.100000000000001" customHeight="1">
      <c r="A291" s="330" t="s">
        <v>142</v>
      </c>
      <c r="B291" s="330" t="s">
        <v>47</v>
      </c>
      <c r="C291" s="5">
        <v>2</v>
      </c>
      <c r="D291" s="6">
        <v>12</v>
      </c>
      <c r="E291" s="7">
        <v>6</v>
      </c>
      <c r="F291" s="338">
        <f>(C291-E291)/20*100</f>
        <v>-20</v>
      </c>
      <c r="G291" s="338">
        <f>((C291+C293)-(E291+E293))/50*100</f>
        <v>-8</v>
      </c>
      <c r="H291" s="130"/>
      <c r="I291" s="5">
        <v>2</v>
      </c>
      <c r="J291" s="6">
        <v>15</v>
      </c>
      <c r="K291" s="7">
        <v>3</v>
      </c>
      <c r="L291" s="338">
        <f>(I291-K291)/20*100</f>
        <v>-5</v>
      </c>
      <c r="M291" s="338">
        <f>((I291+I293)-(K291+K293))/50*100</f>
        <v>-4</v>
      </c>
      <c r="N291" s="130"/>
      <c r="O291" s="5">
        <v>3</v>
      </c>
      <c r="P291" s="6">
        <v>13</v>
      </c>
      <c r="Q291" s="7">
        <v>4</v>
      </c>
      <c r="R291" s="338">
        <f>(O291-Q291)/20*100</f>
        <v>-5</v>
      </c>
      <c r="S291" s="338">
        <f>((O291+O293)-(Q291+Q293))/50*100</f>
        <v>-4</v>
      </c>
    </row>
    <row r="292" spans="1:19" ht="20.100000000000001" customHeight="1">
      <c r="A292" s="335"/>
      <c r="B292" s="337"/>
      <c r="C292" s="17">
        <f>C291/20</f>
        <v>0.1</v>
      </c>
      <c r="D292" s="18">
        <f>D291/20</f>
        <v>0.6</v>
      </c>
      <c r="E292" s="19">
        <f>E291/20</f>
        <v>0.3</v>
      </c>
      <c r="F292" s="339"/>
      <c r="G292" s="336"/>
      <c r="H292" s="8"/>
      <c r="I292" s="17">
        <f>I291/20</f>
        <v>0.1</v>
      </c>
      <c r="J292" s="18">
        <f>J291/20</f>
        <v>0.75</v>
      </c>
      <c r="K292" s="19">
        <f>K291/20</f>
        <v>0.15</v>
      </c>
      <c r="L292" s="339"/>
      <c r="M292" s="336"/>
      <c r="N292" s="8"/>
      <c r="O292" s="17">
        <f>O291/20</f>
        <v>0.15</v>
      </c>
      <c r="P292" s="18">
        <f>P291/20</f>
        <v>0.65</v>
      </c>
      <c r="Q292" s="19">
        <f>Q291/20</f>
        <v>0.2</v>
      </c>
      <c r="R292" s="339"/>
      <c r="S292" s="336"/>
    </row>
    <row r="293" spans="1:19" ht="20.100000000000001" customHeight="1">
      <c r="A293" s="336"/>
      <c r="B293" s="330" t="s">
        <v>46</v>
      </c>
      <c r="C293" s="37">
        <v>4</v>
      </c>
      <c r="D293" s="38">
        <v>22</v>
      </c>
      <c r="E293" s="39">
        <v>4</v>
      </c>
      <c r="F293" s="338">
        <f>(C293-E293)/30*100</f>
        <v>0</v>
      </c>
      <c r="G293" s="336"/>
      <c r="H293" s="8"/>
      <c r="I293" s="37">
        <v>2</v>
      </c>
      <c r="J293" s="38">
        <v>25</v>
      </c>
      <c r="K293" s="39">
        <v>3</v>
      </c>
      <c r="L293" s="338">
        <f>(I293-K293)/30*100</f>
        <v>-3.3333333333333335</v>
      </c>
      <c r="M293" s="336"/>
      <c r="N293" s="8"/>
      <c r="O293" s="37">
        <v>2</v>
      </c>
      <c r="P293" s="38">
        <v>25</v>
      </c>
      <c r="Q293" s="39">
        <v>3</v>
      </c>
      <c r="R293" s="338">
        <f>(O293-Q293)/30*100</f>
        <v>-3.3333333333333335</v>
      </c>
      <c r="S293" s="336"/>
    </row>
    <row r="294" spans="1:19" ht="20.100000000000001" customHeight="1">
      <c r="A294" s="337"/>
      <c r="B294" s="337"/>
      <c r="C294" s="17">
        <f>C293/30</f>
        <v>0.13333333333333333</v>
      </c>
      <c r="D294" s="18">
        <f>D293/30</f>
        <v>0.73333333333333328</v>
      </c>
      <c r="E294" s="19">
        <f>E293/30</f>
        <v>0.13333333333333333</v>
      </c>
      <c r="F294" s="339"/>
      <c r="G294" s="337"/>
      <c r="H294" s="8"/>
      <c r="I294" s="17">
        <f>I293/30</f>
        <v>6.6666666666666666E-2</v>
      </c>
      <c r="J294" s="18">
        <f>J293/30</f>
        <v>0.83333333333333337</v>
      </c>
      <c r="K294" s="19">
        <f>K293/30</f>
        <v>0.1</v>
      </c>
      <c r="L294" s="339"/>
      <c r="M294" s="337"/>
      <c r="N294" s="8"/>
      <c r="O294" s="17">
        <f>O293/30</f>
        <v>6.6666666666666666E-2</v>
      </c>
      <c r="P294" s="18">
        <f>P293/30</f>
        <v>0.83333333333333337</v>
      </c>
      <c r="Q294" s="19">
        <f>Q293/30</f>
        <v>0.1</v>
      </c>
      <c r="R294" s="339"/>
      <c r="S294" s="337"/>
    </row>
    <row r="295" spans="1:19" s="146" customFormat="1" ht="20.100000000000001" customHeight="1">
      <c r="A295" s="346" t="s">
        <v>143</v>
      </c>
      <c r="B295" s="346" t="s">
        <v>47</v>
      </c>
      <c r="C295" s="143">
        <v>3</v>
      </c>
      <c r="D295" s="144">
        <v>12</v>
      </c>
      <c r="E295" s="145">
        <v>5</v>
      </c>
      <c r="F295" s="350">
        <f>(C295-E295)/20*100</f>
        <v>-10</v>
      </c>
      <c r="G295" s="350">
        <f>((C295+C297)-(E295+E297))/50*100</f>
        <v>2</v>
      </c>
      <c r="I295" s="143">
        <v>2</v>
      </c>
      <c r="J295" s="144">
        <v>14</v>
      </c>
      <c r="K295" s="145">
        <v>4</v>
      </c>
      <c r="L295" s="350">
        <f>(I295-K295)/20*100</f>
        <v>-10</v>
      </c>
      <c r="M295" s="350">
        <f>((I295+I297)-(K295+K297))/50*100</f>
        <v>-12</v>
      </c>
      <c r="O295" s="143">
        <v>3</v>
      </c>
      <c r="P295" s="144">
        <v>13</v>
      </c>
      <c r="Q295" s="145">
        <v>4</v>
      </c>
      <c r="R295" s="350">
        <f>(O295-Q295)/20*100</f>
        <v>-5</v>
      </c>
      <c r="S295" s="350">
        <f>((O295+O297)-(Q295+Q297))/50*100</f>
        <v>-8</v>
      </c>
    </row>
    <row r="296" spans="1:19" s="146" customFormat="1" ht="20.100000000000001" customHeight="1">
      <c r="A296" s="347"/>
      <c r="B296" s="349"/>
      <c r="C296" s="147">
        <f>C295/20</f>
        <v>0.15</v>
      </c>
      <c r="D296" s="148">
        <f>D295/20</f>
        <v>0.6</v>
      </c>
      <c r="E296" s="149">
        <f>E295/20</f>
        <v>0.25</v>
      </c>
      <c r="F296" s="351"/>
      <c r="G296" s="348"/>
      <c r="H296" s="150"/>
      <c r="I296" s="147">
        <f>I295/20</f>
        <v>0.1</v>
      </c>
      <c r="J296" s="148">
        <f>J295/20</f>
        <v>0.7</v>
      </c>
      <c r="K296" s="149">
        <f>K295/20</f>
        <v>0.2</v>
      </c>
      <c r="L296" s="351"/>
      <c r="M296" s="348"/>
      <c r="N296" s="150"/>
      <c r="O296" s="147">
        <f>O295/20</f>
        <v>0.15</v>
      </c>
      <c r="P296" s="148">
        <f>P295/20</f>
        <v>0.65</v>
      </c>
      <c r="Q296" s="149">
        <f>Q295/20</f>
        <v>0.2</v>
      </c>
      <c r="R296" s="351"/>
      <c r="S296" s="348"/>
    </row>
    <row r="297" spans="1:19" s="146" customFormat="1" ht="20.100000000000001" customHeight="1">
      <c r="A297" s="348"/>
      <c r="B297" s="346" t="s">
        <v>46</v>
      </c>
      <c r="C297" s="151">
        <v>8</v>
      </c>
      <c r="D297" s="152">
        <v>17</v>
      </c>
      <c r="E297" s="153">
        <v>5</v>
      </c>
      <c r="F297" s="350">
        <f>(C297-E297)/30*100</f>
        <v>10</v>
      </c>
      <c r="G297" s="348"/>
      <c r="H297" s="150"/>
      <c r="I297" s="151">
        <v>4</v>
      </c>
      <c r="J297" s="152">
        <v>18</v>
      </c>
      <c r="K297" s="153">
        <v>8</v>
      </c>
      <c r="L297" s="350">
        <f>(I297-K297)/30*100</f>
        <v>-13.333333333333334</v>
      </c>
      <c r="M297" s="348"/>
      <c r="N297" s="150"/>
      <c r="O297" s="151">
        <v>3</v>
      </c>
      <c r="P297" s="152">
        <v>21</v>
      </c>
      <c r="Q297" s="153">
        <v>6</v>
      </c>
      <c r="R297" s="350">
        <f>(O297-Q297)/30*100</f>
        <v>-10</v>
      </c>
      <c r="S297" s="348"/>
    </row>
    <row r="298" spans="1:19" s="146" customFormat="1" ht="20.100000000000001" customHeight="1">
      <c r="A298" s="349"/>
      <c r="B298" s="349"/>
      <c r="C298" s="147">
        <f>C297/30</f>
        <v>0.26666666666666666</v>
      </c>
      <c r="D298" s="148">
        <f>D297/30</f>
        <v>0.56666666666666665</v>
      </c>
      <c r="E298" s="149">
        <f>E297/30</f>
        <v>0.16666666666666666</v>
      </c>
      <c r="F298" s="351"/>
      <c r="G298" s="349"/>
      <c r="H298" s="150"/>
      <c r="I298" s="147">
        <f>I297/30</f>
        <v>0.13333333333333333</v>
      </c>
      <c r="J298" s="148">
        <f>J297/30</f>
        <v>0.6</v>
      </c>
      <c r="K298" s="149">
        <f>K297/30</f>
        <v>0.26666666666666666</v>
      </c>
      <c r="L298" s="351"/>
      <c r="M298" s="349"/>
      <c r="N298" s="150"/>
      <c r="O298" s="147">
        <f>O297/30</f>
        <v>0.1</v>
      </c>
      <c r="P298" s="148">
        <f>P297/30</f>
        <v>0.7</v>
      </c>
      <c r="Q298" s="149">
        <f>Q297/30</f>
        <v>0.2</v>
      </c>
      <c r="R298" s="351"/>
      <c r="S298" s="349"/>
    </row>
    <row r="299" spans="1:19" ht="20.100000000000001" customHeight="1">
      <c r="A299" s="352" t="s">
        <v>153</v>
      </c>
      <c r="B299" s="352" t="s">
        <v>47</v>
      </c>
      <c r="C299" s="162">
        <v>4</v>
      </c>
      <c r="D299" s="163">
        <v>11</v>
      </c>
      <c r="E299" s="164">
        <v>5</v>
      </c>
      <c r="F299" s="356">
        <f>(C299-E299)/20*100</f>
        <v>-5</v>
      </c>
      <c r="G299" s="356">
        <f>((C299+C301)-(E299+E301))/50*100</f>
        <v>-4</v>
      </c>
      <c r="H299" s="165"/>
      <c r="I299" s="162">
        <v>2</v>
      </c>
      <c r="J299" s="163">
        <v>13</v>
      </c>
      <c r="K299" s="164">
        <v>5</v>
      </c>
      <c r="L299" s="356">
        <f>(I299-K299)/20*100</f>
        <v>-15</v>
      </c>
      <c r="M299" s="356">
        <f>((I299+I301)-(K299+K301))/50*100</f>
        <v>-14.000000000000002</v>
      </c>
      <c r="N299" s="165"/>
      <c r="O299" s="162">
        <v>3</v>
      </c>
      <c r="P299" s="163">
        <v>10</v>
      </c>
      <c r="Q299" s="164">
        <v>7</v>
      </c>
      <c r="R299" s="356">
        <f>(O299-Q299)/20*100</f>
        <v>-20</v>
      </c>
      <c r="S299" s="356">
        <f>((O299+O301)-(Q299+Q301))/50*100</f>
        <v>-18</v>
      </c>
    </row>
    <row r="300" spans="1:19" ht="20.100000000000001" customHeight="1">
      <c r="A300" s="353"/>
      <c r="B300" s="355"/>
      <c r="C300" s="166">
        <f>C299/20</f>
        <v>0.2</v>
      </c>
      <c r="D300" s="167">
        <f>D299/20</f>
        <v>0.55000000000000004</v>
      </c>
      <c r="E300" s="168">
        <f>E299/20</f>
        <v>0.25</v>
      </c>
      <c r="F300" s="357"/>
      <c r="G300" s="354"/>
      <c r="H300" s="169"/>
      <c r="I300" s="166">
        <f>I299/20</f>
        <v>0.1</v>
      </c>
      <c r="J300" s="167">
        <f>J299/20</f>
        <v>0.65</v>
      </c>
      <c r="K300" s="168">
        <f>K299/20</f>
        <v>0.25</v>
      </c>
      <c r="L300" s="357"/>
      <c r="M300" s="354"/>
      <c r="N300" s="169"/>
      <c r="O300" s="166">
        <f>O299/20</f>
        <v>0.15</v>
      </c>
      <c r="P300" s="167">
        <f>P299/20</f>
        <v>0.5</v>
      </c>
      <c r="Q300" s="168">
        <f>Q299/20</f>
        <v>0.35</v>
      </c>
      <c r="R300" s="357"/>
      <c r="S300" s="354"/>
    </row>
    <row r="301" spans="1:19" ht="20.100000000000001" customHeight="1">
      <c r="A301" s="354"/>
      <c r="B301" s="352" t="s">
        <v>46</v>
      </c>
      <c r="C301" s="170">
        <v>7</v>
      </c>
      <c r="D301" s="171">
        <v>15</v>
      </c>
      <c r="E301" s="172">
        <v>8</v>
      </c>
      <c r="F301" s="356">
        <f>(C301-E301)/30*100</f>
        <v>-3.3333333333333335</v>
      </c>
      <c r="G301" s="354"/>
      <c r="H301" s="169"/>
      <c r="I301" s="170">
        <v>2</v>
      </c>
      <c r="J301" s="171">
        <v>22</v>
      </c>
      <c r="K301" s="172">
        <v>6</v>
      </c>
      <c r="L301" s="356">
        <f>(I301-K301)/30*100</f>
        <v>-13.333333333333334</v>
      </c>
      <c r="M301" s="354"/>
      <c r="N301" s="169"/>
      <c r="O301" s="170">
        <v>2</v>
      </c>
      <c r="P301" s="171">
        <v>21</v>
      </c>
      <c r="Q301" s="172">
        <v>7</v>
      </c>
      <c r="R301" s="356">
        <f>(O301-Q301)/30*100</f>
        <v>-16.666666666666664</v>
      </c>
      <c r="S301" s="354"/>
    </row>
    <row r="302" spans="1:19" ht="20.100000000000001" customHeight="1">
      <c r="A302" s="355"/>
      <c r="B302" s="355"/>
      <c r="C302" s="166">
        <f>C301/30</f>
        <v>0.23333333333333334</v>
      </c>
      <c r="D302" s="167">
        <f>D301/30</f>
        <v>0.5</v>
      </c>
      <c r="E302" s="168">
        <f>E301/30</f>
        <v>0.26666666666666666</v>
      </c>
      <c r="F302" s="357"/>
      <c r="G302" s="355"/>
      <c r="H302" s="169"/>
      <c r="I302" s="166">
        <f>I301/30</f>
        <v>6.6666666666666666E-2</v>
      </c>
      <c r="J302" s="167">
        <f>J301/30</f>
        <v>0.73333333333333328</v>
      </c>
      <c r="K302" s="168">
        <f>K301/30</f>
        <v>0.2</v>
      </c>
      <c r="L302" s="357"/>
      <c r="M302" s="355"/>
      <c r="N302" s="169"/>
      <c r="O302" s="166">
        <f>O301/30</f>
        <v>6.6666666666666666E-2</v>
      </c>
      <c r="P302" s="167">
        <f>P301/30</f>
        <v>0.7</v>
      </c>
      <c r="Q302" s="168">
        <f>Q301/30</f>
        <v>0.23333333333333334</v>
      </c>
      <c r="R302" s="357"/>
      <c r="S302" s="355"/>
    </row>
    <row r="303" spans="1:19" ht="20.100000000000001" customHeight="1">
      <c r="A303" s="330" t="s">
        <v>154</v>
      </c>
      <c r="B303" s="330" t="s">
        <v>47</v>
      </c>
      <c r="C303" s="5">
        <v>5</v>
      </c>
      <c r="D303" s="6">
        <v>11</v>
      </c>
      <c r="E303" s="7">
        <v>4</v>
      </c>
      <c r="F303" s="338">
        <f>(C303-E303)/20*100</f>
        <v>5</v>
      </c>
      <c r="G303" s="338">
        <f>((C303+C305)-(E303+E305))/50*100</f>
        <v>-4</v>
      </c>
      <c r="H303" s="130"/>
      <c r="I303" s="5">
        <v>2</v>
      </c>
      <c r="J303" s="6">
        <v>15</v>
      </c>
      <c r="K303" s="7">
        <v>3</v>
      </c>
      <c r="L303" s="338">
        <f>(I303-K303)/20*100</f>
        <v>-5</v>
      </c>
      <c r="M303" s="338">
        <f>((I303+I305)-(K303+K305))/50*100</f>
        <v>-12</v>
      </c>
      <c r="N303" s="130"/>
      <c r="O303" s="5">
        <v>2</v>
      </c>
      <c r="P303" s="6">
        <v>15</v>
      </c>
      <c r="Q303" s="7">
        <v>3</v>
      </c>
      <c r="R303" s="338">
        <f>(O303-Q303)/20*100</f>
        <v>-5</v>
      </c>
      <c r="S303" s="338">
        <f>((O303+O305)-(Q303+Q305))/50*100</f>
        <v>-6</v>
      </c>
    </row>
    <row r="304" spans="1:19" ht="20.100000000000001" customHeight="1">
      <c r="A304" s="335"/>
      <c r="B304" s="337"/>
      <c r="C304" s="17">
        <f>C303/20</f>
        <v>0.25</v>
      </c>
      <c r="D304" s="18">
        <f>D303/20</f>
        <v>0.55000000000000004</v>
      </c>
      <c r="E304" s="19">
        <f>E303/20</f>
        <v>0.2</v>
      </c>
      <c r="F304" s="339"/>
      <c r="G304" s="336"/>
      <c r="H304" s="8"/>
      <c r="I304" s="17">
        <f>I303/20</f>
        <v>0.1</v>
      </c>
      <c r="J304" s="18">
        <f>J303/20</f>
        <v>0.75</v>
      </c>
      <c r="K304" s="19">
        <f>K303/20</f>
        <v>0.15</v>
      </c>
      <c r="L304" s="339"/>
      <c r="M304" s="336"/>
      <c r="N304" s="8"/>
      <c r="O304" s="17">
        <f>O303/20</f>
        <v>0.1</v>
      </c>
      <c r="P304" s="18">
        <f>P303/20</f>
        <v>0.75</v>
      </c>
      <c r="Q304" s="19">
        <f>Q303/20</f>
        <v>0.15</v>
      </c>
      <c r="R304" s="339"/>
      <c r="S304" s="336"/>
    </row>
    <row r="305" spans="1:19" ht="20.100000000000001" customHeight="1">
      <c r="A305" s="336"/>
      <c r="B305" s="330" t="s">
        <v>46</v>
      </c>
      <c r="C305" s="37">
        <v>5</v>
      </c>
      <c r="D305" s="38">
        <v>17</v>
      </c>
      <c r="E305" s="39">
        <v>8</v>
      </c>
      <c r="F305" s="338">
        <f>(C305-E305)/30*100</f>
        <v>-10</v>
      </c>
      <c r="G305" s="336"/>
      <c r="H305" s="8"/>
      <c r="I305" s="37">
        <v>2</v>
      </c>
      <c r="J305" s="38">
        <v>21</v>
      </c>
      <c r="K305" s="39">
        <v>7</v>
      </c>
      <c r="L305" s="338">
        <f>(I305-K305)/30*100</f>
        <v>-16.666666666666664</v>
      </c>
      <c r="M305" s="336"/>
      <c r="N305" s="8"/>
      <c r="O305" s="37">
        <v>5</v>
      </c>
      <c r="P305" s="38">
        <v>35</v>
      </c>
      <c r="Q305" s="39">
        <v>7</v>
      </c>
      <c r="R305" s="338">
        <f>(O305-Q305)/30*100</f>
        <v>-6.666666666666667</v>
      </c>
      <c r="S305" s="336"/>
    </row>
    <row r="306" spans="1:19" ht="20.100000000000001" customHeight="1">
      <c r="A306" s="337"/>
      <c r="B306" s="337"/>
      <c r="C306" s="17">
        <f>C305/30</f>
        <v>0.16666666666666666</v>
      </c>
      <c r="D306" s="18">
        <f>D305/30</f>
        <v>0.56666666666666665</v>
      </c>
      <c r="E306" s="19">
        <f>E305/30</f>
        <v>0.26666666666666666</v>
      </c>
      <c r="F306" s="339"/>
      <c r="G306" s="337"/>
      <c r="H306" s="8"/>
      <c r="I306" s="17">
        <f>I305/30</f>
        <v>6.6666666666666666E-2</v>
      </c>
      <c r="J306" s="18">
        <f>J305/30</f>
        <v>0.7</v>
      </c>
      <c r="K306" s="19">
        <f>K305/30</f>
        <v>0.23333333333333334</v>
      </c>
      <c r="L306" s="339"/>
      <c r="M306" s="337"/>
      <c r="N306" s="8"/>
      <c r="O306" s="17">
        <f>O305/30</f>
        <v>0.16666666666666666</v>
      </c>
      <c r="P306" s="18">
        <f>P305/30</f>
        <v>1.1666666666666667</v>
      </c>
      <c r="Q306" s="19">
        <f>Q305/30</f>
        <v>0.23333333333333334</v>
      </c>
      <c r="R306" s="339"/>
      <c r="S306" s="337"/>
    </row>
    <row r="307" spans="1:19" ht="20.100000000000001" customHeight="1">
      <c r="A307" s="330" t="s">
        <v>155</v>
      </c>
      <c r="B307" s="330" t="s">
        <v>47</v>
      </c>
      <c r="C307" s="5">
        <v>7</v>
      </c>
      <c r="D307" s="6">
        <v>12</v>
      </c>
      <c r="E307" s="7">
        <v>1</v>
      </c>
      <c r="F307" s="338">
        <f>(C307-E307)/20*100</f>
        <v>30</v>
      </c>
      <c r="G307" s="338">
        <f>((C307+C309)-(E307+E309))/50*100</f>
        <v>18</v>
      </c>
      <c r="H307" s="118"/>
      <c r="I307" s="5">
        <v>2</v>
      </c>
      <c r="J307" s="6">
        <v>16</v>
      </c>
      <c r="K307" s="7">
        <v>2</v>
      </c>
      <c r="L307" s="338">
        <f>(I307-K307)/20*100</f>
        <v>0</v>
      </c>
      <c r="M307" s="338">
        <f>((I307+I309)-(K307+K309))/50*100</f>
        <v>-4</v>
      </c>
      <c r="N307" s="118"/>
      <c r="O307" s="5">
        <v>2</v>
      </c>
      <c r="P307" s="6">
        <v>15</v>
      </c>
      <c r="Q307" s="7">
        <v>3</v>
      </c>
      <c r="R307" s="338">
        <f>(O307-Q307)/20*100</f>
        <v>-5</v>
      </c>
      <c r="S307" s="338">
        <f>((O307+O309)-(Q307+Q309))/50*100</f>
        <v>-8</v>
      </c>
    </row>
    <row r="308" spans="1:19" ht="20.100000000000001" customHeight="1">
      <c r="A308" s="335"/>
      <c r="B308" s="337"/>
      <c r="C308" s="17">
        <f>C307/20</f>
        <v>0.35</v>
      </c>
      <c r="D308" s="18">
        <f>D307/20</f>
        <v>0.6</v>
      </c>
      <c r="E308" s="19">
        <f>E307/20</f>
        <v>0.05</v>
      </c>
      <c r="F308" s="339"/>
      <c r="G308" s="336"/>
      <c r="H308" s="8"/>
      <c r="I308" s="17">
        <f>I307/20</f>
        <v>0.1</v>
      </c>
      <c r="J308" s="18">
        <f>J307/20</f>
        <v>0.8</v>
      </c>
      <c r="K308" s="19">
        <f>K307/20</f>
        <v>0.1</v>
      </c>
      <c r="L308" s="339"/>
      <c r="M308" s="336"/>
      <c r="N308" s="8"/>
      <c r="O308" s="17">
        <f>O307/20</f>
        <v>0.1</v>
      </c>
      <c r="P308" s="18">
        <f>P307/20</f>
        <v>0.75</v>
      </c>
      <c r="Q308" s="19">
        <f>Q307/20</f>
        <v>0.15</v>
      </c>
      <c r="R308" s="339"/>
      <c r="S308" s="336"/>
    </row>
    <row r="309" spans="1:19" ht="20.100000000000001" customHeight="1">
      <c r="A309" s="336"/>
      <c r="B309" s="330" t="s">
        <v>46</v>
      </c>
      <c r="C309" s="37">
        <v>7</v>
      </c>
      <c r="D309" s="38">
        <v>19</v>
      </c>
      <c r="E309" s="39">
        <v>4</v>
      </c>
      <c r="F309" s="338">
        <f>(C309-E309)/30*100</f>
        <v>10</v>
      </c>
      <c r="G309" s="336"/>
      <c r="H309" s="8"/>
      <c r="I309" s="37">
        <v>3</v>
      </c>
      <c r="J309" s="38">
        <v>22</v>
      </c>
      <c r="K309" s="39">
        <v>5</v>
      </c>
      <c r="L309" s="338">
        <f>(I309-K309)/30*100</f>
        <v>-6.666666666666667</v>
      </c>
      <c r="M309" s="336"/>
      <c r="N309" s="8"/>
      <c r="O309" s="37">
        <v>2</v>
      </c>
      <c r="P309" s="38">
        <v>23</v>
      </c>
      <c r="Q309" s="39">
        <v>5</v>
      </c>
      <c r="R309" s="338">
        <f>(O309-Q309)/30*100</f>
        <v>-10</v>
      </c>
      <c r="S309" s="336"/>
    </row>
    <row r="310" spans="1:19" ht="20.100000000000001" customHeight="1">
      <c r="A310" s="337"/>
      <c r="B310" s="337"/>
      <c r="C310" s="17">
        <f>C309/30</f>
        <v>0.23333333333333334</v>
      </c>
      <c r="D310" s="18">
        <f>D309/30</f>
        <v>0.6333333333333333</v>
      </c>
      <c r="E310" s="19">
        <f>E309/30</f>
        <v>0.13333333333333333</v>
      </c>
      <c r="F310" s="339"/>
      <c r="G310" s="337"/>
      <c r="H310" s="8"/>
      <c r="I310" s="17">
        <f>I309/30</f>
        <v>0.1</v>
      </c>
      <c r="J310" s="18">
        <f>J309/30</f>
        <v>0.73333333333333328</v>
      </c>
      <c r="K310" s="19">
        <f>K309/30</f>
        <v>0.16666666666666666</v>
      </c>
      <c r="L310" s="339"/>
      <c r="M310" s="337"/>
      <c r="N310" s="8"/>
      <c r="O310" s="17">
        <f>O309/30</f>
        <v>6.6666666666666666E-2</v>
      </c>
      <c r="P310" s="18">
        <f>P309/30</f>
        <v>0.76666666666666672</v>
      </c>
      <c r="Q310" s="19">
        <f>Q309/30</f>
        <v>0.16666666666666666</v>
      </c>
      <c r="R310" s="339"/>
      <c r="S310" s="337"/>
    </row>
    <row r="311" spans="1:19" ht="20.100000000000001" customHeight="1">
      <c r="A311" s="330" t="s">
        <v>156</v>
      </c>
      <c r="B311" s="330" t="s">
        <v>47</v>
      </c>
      <c r="C311" s="174">
        <v>4</v>
      </c>
      <c r="D311" s="175">
        <v>13</v>
      </c>
      <c r="E311" s="176">
        <v>3</v>
      </c>
      <c r="F311" s="358">
        <f>(C311-E311)/20*100</f>
        <v>5</v>
      </c>
      <c r="G311" s="358">
        <f>((C311+C313)-(E311+E313))/50*100</f>
        <v>10</v>
      </c>
      <c r="H311" s="177"/>
      <c r="I311" s="174">
        <v>1</v>
      </c>
      <c r="J311" s="175">
        <v>17</v>
      </c>
      <c r="K311" s="176">
        <v>2</v>
      </c>
      <c r="L311" s="358">
        <f>(I311-K311)/20*100</f>
        <v>-5</v>
      </c>
      <c r="M311" s="358">
        <f>((I311+I313)-(K311+K313))/50*100</f>
        <v>0</v>
      </c>
      <c r="N311" s="177"/>
      <c r="O311" s="174">
        <v>3</v>
      </c>
      <c r="P311" s="175">
        <v>15</v>
      </c>
      <c r="Q311" s="176">
        <v>2</v>
      </c>
      <c r="R311" s="358">
        <f>(O311-Q311)/20*100</f>
        <v>5</v>
      </c>
      <c r="S311" s="358">
        <f>((O311+O313)-(Q311+Q313))/50*100</f>
        <v>6</v>
      </c>
    </row>
    <row r="312" spans="1:19" ht="20.100000000000001" customHeight="1">
      <c r="A312" s="335"/>
      <c r="B312" s="337"/>
      <c r="C312" s="178">
        <f>C311/20</f>
        <v>0.2</v>
      </c>
      <c r="D312" s="179">
        <f>D311/20</f>
        <v>0.65</v>
      </c>
      <c r="E312" s="180">
        <f>E311/20</f>
        <v>0.15</v>
      </c>
      <c r="F312" s="359"/>
      <c r="G312" s="360"/>
      <c r="H312" s="181"/>
      <c r="I312" s="178">
        <f>I311/20</f>
        <v>0.05</v>
      </c>
      <c r="J312" s="179">
        <f>J311/20</f>
        <v>0.85</v>
      </c>
      <c r="K312" s="180">
        <f>K311/20</f>
        <v>0.1</v>
      </c>
      <c r="L312" s="359"/>
      <c r="M312" s="360"/>
      <c r="N312" s="181"/>
      <c r="O312" s="178">
        <f>O311/20</f>
        <v>0.15</v>
      </c>
      <c r="P312" s="179">
        <f>P311/20</f>
        <v>0.75</v>
      </c>
      <c r="Q312" s="180">
        <f>Q311/20</f>
        <v>0.1</v>
      </c>
      <c r="R312" s="359"/>
      <c r="S312" s="360"/>
    </row>
    <row r="313" spans="1:19" ht="20.100000000000001" customHeight="1">
      <c r="A313" s="336"/>
      <c r="B313" s="330" t="s">
        <v>46</v>
      </c>
      <c r="C313" s="182">
        <v>10</v>
      </c>
      <c r="D313" s="183">
        <v>14</v>
      </c>
      <c r="E313" s="184">
        <v>6</v>
      </c>
      <c r="F313" s="358">
        <f>(C313-E313)/30*100</f>
        <v>13.333333333333334</v>
      </c>
      <c r="G313" s="360"/>
      <c r="H313" s="181"/>
      <c r="I313" s="182">
        <v>6</v>
      </c>
      <c r="J313" s="183">
        <v>19</v>
      </c>
      <c r="K313" s="184">
        <v>5</v>
      </c>
      <c r="L313" s="358">
        <f>(I313-K313)/30*100</f>
        <v>3.3333333333333335</v>
      </c>
      <c r="M313" s="360"/>
      <c r="N313" s="181"/>
      <c r="O313" s="182">
        <v>3</v>
      </c>
      <c r="P313" s="183">
        <v>26</v>
      </c>
      <c r="Q313" s="184">
        <v>1</v>
      </c>
      <c r="R313" s="358">
        <f>(O313-Q313)/30*100</f>
        <v>6.666666666666667</v>
      </c>
      <c r="S313" s="360"/>
    </row>
    <row r="314" spans="1:19" ht="20.100000000000001" customHeight="1">
      <c r="A314" s="337"/>
      <c r="B314" s="337"/>
      <c r="C314" s="178">
        <f>C313/30</f>
        <v>0.33333333333333331</v>
      </c>
      <c r="D314" s="179">
        <f>D313/30</f>
        <v>0.46666666666666667</v>
      </c>
      <c r="E314" s="180">
        <f>E313/30</f>
        <v>0.2</v>
      </c>
      <c r="F314" s="359"/>
      <c r="G314" s="361"/>
      <c r="H314" s="181"/>
      <c r="I314" s="178">
        <f>I313/30</f>
        <v>0.2</v>
      </c>
      <c r="J314" s="179">
        <f>J313/30</f>
        <v>0.6333333333333333</v>
      </c>
      <c r="K314" s="180">
        <f>K313/30</f>
        <v>0.16666666666666666</v>
      </c>
      <c r="L314" s="359"/>
      <c r="M314" s="361"/>
      <c r="N314" s="181"/>
      <c r="O314" s="178">
        <f>O313/30</f>
        <v>0.1</v>
      </c>
      <c r="P314" s="179">
        <f>P313/30</f>
        <v>0.8666666666666667</v>
      </c>
      <c r="Q314" s="180">
        <f>Q313/30</f>
        <v>3.3333333333333333E-2</v>
      </c>
      <c r="R314" s="359"/>
      <c r="S314" s="361"/>
    </row>
    <row r="315" spans="1:19" ht="20.100000000000001" customHeight="1">
      <c r="A315" s="330" t="s">
        <v>157</v>
      </c>
      <c r="B315" s="330" t="s">
        <v>47</v>
      </c>
      <c r="C315" s="5">
        <v>3</v>
      </c>
      <c r="D315" s="6">
        <v>13</v>
      </c>
      <c r="E315" s="7">
        <v>4</v>
      </c>
      <c r="F315" s="338">
        <f>(C315-E315)/20*100</f>
        <v>-5</v>
      </c>
      <c r="G315" s="338">
        <f>((C315+C317)-(E315+E317))/50*100</f>
        <v>-8</v>
      </c>
      <c r="H315" s="118"/>
      <c r="I315" s="5">
        <v>3</v>
      </c>
      <c r="J315" s="6">
        <v>14</v>
      </c>
      <c r="K315" s="7">
        <v>3</v>
      </c>
      <c r="L315" s="338">
        <f>(I315-K315)/20*100</f>
        <v>0</v>
      </c>
      <c r="M315" s="338">
        <f>((I315+I317)-(K315+K317))/50*100</f>
        <v>-8</v>
      </c>
      <c r="N315" s="118"/>
      <c r="O315" s="5">
        <v>4</v>
      </c>
      <c r="P315" s="6">
        <v>14</v>
      </c>
      <c r="Q315" s="7">
        <v>2</v>
      </c>
      <c r="R315" s="338">
        <f>(O315-Q315)/20*100</f>
        <v>10</v>
      </c>
      <c r="S315" s="338">
        <f>((O315+O317)-(Q315+Q317))/50*100</f>
        <v>4</v>
      </c>
    </row>
    <row r="316" spans="1:19" ht="20.100000000000001" customHeight="1">
      <c r="A316" s="335"/>
      <c r="B316" s="337"/>
      <c r="C316" s="17">
        <f>C315/20</f>
        <v>0.15</v>
      </c>
      <c r="D316" s="18">
        <f>D315/20</f>
        <v>0.65</v>
      </c>
      <c r="E316" s="19">
        <f>E315/20</f>
        <v>0.2</v>
      </c>
      <c r="F316" s="339"/>
      <c r="G316" s="336"/>
      <c r="H316" s="8"/>
      <c r="I316" s="17">
        <f>I315/20</f>
        <v>0.15</v>
      </c>
      <c r="J316" s="18">
        <f>J315/20</f>
        <v>0.7</v>
      </c>
      <c r="K316" s="19">
        <f>K315/20</f>
        <v>0.15</v>
      </c>
      <c r="L316" s="339"/>
      <c r="M316" s="336"/>
      <c r="N316" s="8"/>
      <c r="O316" s="17">
        <f>O315/20</f>
        <v>0.2</v>
      </c>
      <c r="P316" s="18">
        <f>P315/20</f>
        <v>0.7</v>
      </c>
      <c r="Q316" s="19">
        <f>Q315/20</f>
        <v>0.1</v>
      </c>
      <c r="R316" s="339"/>
      <c r="S316" s="336"/>
    </row>
    <row r="317" spans="1:19" ht="20.100000000000001" customHeight="1">
      <c r="A317" s="336"/>
      <c r="B317" s="330" t="s">
        <v>46</v>
      </c>
      <c r="C317" s="37">
        <v>5</v>
      </c>
      <c r="D317" s="38">
        <v>17</v>
      </c>
      <c r="E317" s="39">
        <v>8</v>
      </c>
      <c r="F317" s="338">
        <f>(C317-E317)/30*100</f>
        <v>-10</v>
      </c>
      <c r="G317" s="336"/>
      <c r="H317" s="8"/>
      <c r="I317" s="37">
        <v>3</v>
      </c>
      <c r="J317" s="38">
        <v>20</v>
      </c>
      <c r="K317" s="39">
        <v>7</v>
      </c>
      <c r="L317" s="338">
        <f>(I317-K317)/30*100</f>
        <v>-13.333333333333334</v>
      </c>
      <c r="M317" s="336"/>
      <c r="N317" s="8"/>
      <c r="O317" s="37">
        <v>4</v>
      </c>
      <c r="P317" s="38">
        <v>22</v>
      </c>
      <c r="Q317" s="39">
        <v>4</v>
      </c>
      <c r="R317" s="338">
        <f>(O317-Q317)/30*100</f>
        <v>0</v>
      </c>
      <c r="S317" s="336"/>
    </row>
    <row r="318" spans="1:19" ht="20.100000000000001" customHeight="1">
      <c r="A318" s="337"/>
      <c r="B318" s="337"/>
      <c r="C318" s="17">
        <f>C317/30</f>
        <v>0.16666666666666666</v>
      </c>
      <c r="D318" s="18">
        <f>D317/30</f>
        <v>0.56666666666666665</v>
      </c>
      <c r="E318" s="19">
        <f>E317/30</f>
        <v>0.26666666666666666</v>
      </c>
      <c r="F318" s="339"/>
      <c r="G318" s="337"/>
      <c r="H318" s="8"/>
      <c r="I318" s="17">
        <f>I317/30</f>
        <v>0.1</v>
      </c>
      <c r="J318" s="18">
        <f>J317/30</f>
        <v>0.66666666666666663</v>
      </c>
      <c r="K318" s="19">
        <f>K317/30</f>
        <v>0.23333333333333334</v>
      </c>
      <c r="L318" s="339"/>
      <c r="M318" s="337"/>
      <c r="N318" s="8"/>
      <c r="O318" s="17">
        <f>O317/30</f>
        <v>0.13333333333333333</v>
      </c>
      <c r="P318" s="18">
        <f>P317/30</f>
        <v>0.73333333333333328</v>
      </c>
      <c r="Q318" s="19">
        <f>Q317/30</f>
        <v>0.13333333333333333</v>
      </c>
      <c r="R318" s="339"/>
      <c r="S318" s="337"/>
    </row>
    <row r="319" spans="1:19" ht="20.100000000000001" customHeight="1">
      <c r="A319" s="330" t="s">
        <v>158</v>
      </c>
      <c r="B319" s="330" t="s">
        <v>47</v>
      </c>
      <c r="C319" s="5">
        <v>4</v>
      </c>
      <c r="D319" s="6">
        <v>16</v>
      </c>
      <c r="E319" s="7">
        <v>0</v>
      </c>
      <c r="F319" s="338">
        <f>(C319-E319)/20*100</f>
        <v>20</v>
      </c>
      <c r="G319" s="338">
        <f>((C319+C321)-(E319+E321))/50*100</f>
        <v>18</v>
      </c>
      <c r="H319" s="118"/>
      <c r="I319" s="5">
        <v>2</v>
      </c>
      <c r="J319" s="6">
        <v>16</v>
      </c>
      <c r="K319" s="7">
        <v>2</v>
      </c>
      <c r="L319" s="338">
        <f>(I319-K319)/20*100</f>
        <v>0</v>
      </c>
      <c r="M319" s="338">
        <f>((I319+I321)-(K319+K321))/50*100</f>
        <v>-2</v>
      </c>
      <c r="N319" s="118"/>
      <c r="O319" s="5">
        <v>3</v>
      </c>
      <c r="P319" s="6">
        <v>16</v>
      </c>
      <c r="Q319" s="7">
        <v>1</v>
      </c>
      <c r="R319" s="338">
        <f>(O319-Q319)/20*100</f>
        <v>10</v>
      </c>
      <c r="S319" s="338">
        <f>((O319+O321)-(Q319+Q321))/50*100</f>
        <v>2</v>
      </c>
    </row>
    <row r="320" spans="1:19" ht="20.100000000000001" customHeight="1">
      <c r="A320" s="335"/>
      <c r="B320" s="337"/>
      <c r="C320" s="17">
        <f>C319/20</f>
        <v>0.2</v>
      </c>
      <c r="D320" s="18">
        <f>D319/20</f>
        <v>0.8</v>
      </c>
      <c r="E320" s="19">
        <f>E319/20</f>
        <v>0</v>
      </c>
      <c r="F320" s="339"/>
      <c r="G320" s="336"/>
      <c r="H320" s="8"/>
      <c r="I320" s="17">
        <f>I319/20</f>
        <v>0.1</v>
      </c>
      <c r="J320" s="18">
        <f>J319/20</f>
        <v>0.8</v>
      </c>
      <c r="K320" s="19">
        <f>K319/20</f>
        <v>0.1</v>
      </c>
      <c r="L320" s="339"/>
      <c r="M320" s="336"/>
      <c r="N320" s="8"/>
      <c r="O320" s="17">
        <f>O319/20</f>
        <v>0.15</v>
      </c>
      <c r="P320" s="18">
        <f>P319/20</f>
        <v>0.8</v>
      </c>
      <c r="Q320" s="19">
        <f>Q319/20</f>
        <v>0.05</v>
      </c>
      <c r="R320" s="339"/>
      <c r="S320" s="336"/>
    </row>
    <row r="321" spans="1:19" ht="20.100000000000001" customHeight="1">
      <c r="A321" s="336"/>
      <c r="B321" s="330" t="s">
        <v>46</v>
      </c>
      <c r="C321" s="37">
        <v>9</v>
      </c>
      <c r="D321" s="38">
        <v>17</v>
      </c>
      <c r="E321" s="39">
        <v>4</v>
      </c>
      <c r="F321" s="338">
        <f>(C321-E321)/30*100</f>
        <v>16.666666666666664</v>
      </c>
      <c r="G321" s="336"/>
      <c r="H321" s="8"/>
      <c r="I321" s="37">
        <v>4</v>
      </c>
      <c r="J321" s="38">
        <v>21</v>
      </c>
      <c r="K321" s="39">
        <v>5</v>
      </c>
      <c r="L321" s="338">
        <f>(I321-K321)/30*100</f>
        <v>-3.3333333333333335</v>
      </c>
      <c r="M321" s="336"/>
      <c r="N321" s="8"/>
      <c r="O321" s="37">
        <v>2</v>
      </c>
      <c r="P321" s="38">
        <v>25</v>
      </c>
      <c r="Q321" s="39">
        <v>3</v>
      </c>
      <c r="R321" s="338">
        <f>(O321-Q321)/30*100</f>
        <v>-3.3333333333333335</v>
      </c>
      <c r="S321" s="336"/>
    </row>
    <row r="322" spans="1:19" ht="20.100000000000001" customHeight="1">
      <c r="A322" s="337"/>
      <c r="B322" s="337"/>
      <c r="C322" s="17">
        <f>C321/30</f>
        <v>0.3</v>
      </c>
      <c r="D322" s="18">
        <f>D321/30</f>
        <v>0.56666666666666665</v>
      </c>
      <c r="E322" s="19">
        <f>E321/30</f>
        <v>0.13333333333333333</v>
      </c>
      <c r="F322" s="339"/>
      <c r="G322" s="337"/>
      <c r="H322" s="8"/>
      <c r="I322" s="17">
        <f>I321/30</f>
        <v>0.13333333333333333</v>
      </c>
      <c r="J322" s="18">
        <f>J321/30</f>
        <v>0.7</v>
      </c>
      <c r="K322" s="19">
        <f>K321/30</f>
        <v>0.16666666666666666</v>
      </c>
      <c r="L322" s="339"/>
      <c r="M322" s="337"/>
      <c r="N322" s="8"/>
      <c r="O322" s="17">
        <f>O321/30</f>
        <v>6.6666666666666666E-2</v>
      </c>
      <c r="P322" s="18">
        <f>P321/30</f>
        <v>0.83333333333333337</v>
      </c>
      <c r="Q322" s="19">
        <f>Q321/30</f>
        <v>0.1</v>
      </c>
      <c r="R322" s="339"/>
      <c r="S322" s="337"/>
    </row>
    <row r="323" spans="1:19" ht="20.100000000000001" customHeight="1">
      <c r="A323" s="330" t="s">
        <v>159</v>
      </c>
      <c r="B323" s="330" t="s">
        <v>47</v>
      </c>
      <c r="C323" s="5">
        <v>3</v>
      </c>
      <c r="D323" s="6">
        <v>13</v>
      </c>
      <c r="E323" s="7">
        <v>4</v>
      </c>
      <c r="F323" s="338">
        <f>(C323-E323)/20*100</f>
        <v>-5</v>
      </c>
      <c r="G323" s="338">
        <f>((C323+C325)-(E323+E325))/50*100</f>
        <v>-6</v>
      </c>
      <c r="H323" s="118"/>
      <c r="I323" s="5">
        <v>1</v>
      </c>
      <c r="J323" s="6">
        <v>16</v>
      </c>
      <c r="K323" s="7">
        <v>3</v>
      </c>
      <c r="L323" s="338">
        <f>(I323-K323)/20*100</f>
        <v>-10</v>
      </c>
      <c r="M323" s="338">
        <f>((I323+I325)-(K323+K325))/50*100</f>
        <v>-6</v>
      </c>
      <c r="N323" s="118"/>
      <c r="O323" s="5">
        <v>2</v>
      </c>
      <c r="P323" s="6">
        <v>16</v>
      </c>
      <c r="Q323" s="7">
        <v>2</v>
      </c>
      <c r="R323" s="338">
        <f>(O323-Q323)/20*100</f>
        <v>0</v>
      </c>
      <c r="S323" s="338">
        <f>((O323+O325)-(Q323+Q325))/50*100</f>
        <v>-8</v>
      </c>
    </row>
    <row r="324" spans="1:19" ht="20.100000000000001" customHeight="1">
      <c r="A324" s="335"/>
      <c r="B324" s="337"/>
      <c r="C324" s="17">
        <f>C323/20</f>
        <v>0.15</v>
      </c>
      <c r="D324" s="18">
        <f>D323/20</f>
        <v>0.65</v>
      </c>
      <c r="E324" s="19">
        <f>E323/20</f>
        <v>0.2</v>
      </c>
      <c r="F324" s="339"/>
      <c r="G324" s="336"/>
      <c r="H324" s="8"/>
      <c r="I324" s="17">
        <f>I323/20</f>
        <v>0.05</v>
      </c>
      <c r="J324" s="18">
        <f>J323/20</f>
        <v>0.8</v>
      </c>
      <c r="K324" s="19">
        <f>K323/20</f>
        <v>0.15</v>
      </c>
      <c r="L324" s="339"/>
      <c r="M324" s="336"/>
      <c r="N324" s="8"/>
      <c r="O324" s="17">
        <f>O323/20</f>
        <v>0.1</v>
      </c>
      <c r="P324" s="18">
        <f>P323/20</f>
        <v>0.8</v>
      </c>
      <c r="Q324" s="19">
        <f>Q323/20</f>
        <v>0.1</v>
      </c>
      <c r="R324" s="339"/>
      <c r="S324" s="336"/>
    </row>
    <row r="325" spans="1:19" ht="20.100000000000001" customHeight="1">
      <c r="A325" s="336"/>
      <c r="B325" s="330" t="s">
        <v>46</v>
      </c>
      <c r="C325" s="37">
        <v>4</v>
      </c>
      <c r="D325" s="38">
        <v>20</v>
      </c>
      <c r="E325" s="39">
        <v>6</v>
      </c>
      <c r="F325" s="338">
        <f>(C325-E325)/30*100</f>
        <v>-6.666666666666667</v>
      </c>
      <c r="G325" s="336"/>
      <c r="H325" s="8"/>
      <c r="I325" s="37">
        <v>5</v>
      </c>
      <c r="J325" s="38">
        <v>19</v>
      </c>
      <c r="K325" s="39">
        <v>6</v>
      </c>
      <c r="L325" s="338">
        <f>(I325-K325)/30*100</f>
        <v>-3.3333333333333335</v>
      </c>
      <c r="M325" s="336"/>
      <c r="N325" s="8"/>
      <c r="O325" s="37">
        <v>2</v>
      </c>
      <c r="P325" s="38">
        <v>22</v>
      </c>
      <c r="Q325" s="39">
        <v>6</v>
      </c>
      <c r="R325" s="338">
        <f>(O325-Q325)/30*100</f>
        <v>-13.333333333333334</v>
      </c>
      <c r="S325" s="336"/>
    </row>
    <row r="326" spans="1:19" ht="20.100000000000001" customHeight="1">
      <c r="A326" s="337"/>
      <c r="B326" s="337"/>
      <c r="C326" s="17">
        <f>C325/30</f>
        <v>0.13333333333333333</v>
      </c>
      <c r="D326" s="18">
        <f>D325/30</f>
        <v>0.66666666666666663</v>
      </c>
      <c r="E326" s="19">
        <f>E325/30</f>
        <v>0.2</v>
      </c>
      <c r="F326" s="339"/>
      <c r="G326" s="337"/>
      <c r="H326" s="8"/>
      <c r="I326" s="17">
        <f>I325/30</f>
        <v>0.16666666666666666</v>
      </c>
      <c r="J326" s="18">
        <f>J325/30</f>
        <v>0.6333333333333333</v>
      </c>
      <c r="K326" s="19">
        <f>K325/30</f>
        <v>0.2</v>
      </c>
      <c r="L326" s="339"/>
      <c r="M326" s="337"/>
      <c r="N326" s="8"/>
      <c r="O326" s="17">
        <f>O325/30</f>
        <v>6.6666666666666666E-2</v>
      </c>
      <c r="P326" s="18">
        <f>P325/30</f>
        <v>0.73333333333333328</v>
      </c>
      <c r="Q326" s="19">
        <f>Q325/30</f>
        <v>0.2</v>
      </c>
      <c r="R326" s="339"/>
      <c r="S326" s="337"/>
    </row>
    <row r="327" spans="1:19" ht="20.100000000000001" customHeight="1">
      <c r="A327" s="330" t="s">
        <v>160</v>
      </c>
      <c r="B327" s="330" t="s">
        <v>47</v>
      </c>
      <c r="C327" s="5">
        <v>6</v>
      </c>
      <c r="D327" s="6">
        <v>11</v>
      </c>
      <c r="E327" s="7">
        <v>3</v>
      </c>
      <c r="F327" s="338">
        <f>(C327-E327)/20*100</f>
        <v>15</v>
      </c>
      <c r="G327" s="338">
        <f>((C327+C329)-(E327+E329))/50*100</f>
        <v>-6</v>
      </c>
      <c r="H327" s="118"/>
      <c r="I327" s="5">
        <v>2</v>
      </c>
      <c r="J327" s="6">
        <v>16</v>
      </c>
      <c r="K327" s="7">
        <v>2</v>
      </c>
      <c r="L327" s="338">
        <f>(I327-K327)/20*100</f>
        <v>0</v>
      </c>
      <c r="M327" s="338">
        <f>((I327+I329)-(K327+K329))/50*100</f>
        <v>-6</v>
      </c>
      <c r="N327" s="118"/>
      <c r="O327" s="5">
        <v>3</v>
      </c>
      <c r="P327" s="6">
        <v>14</v>
      </c>
      <c r="Q327" s="7">
        <v>3</v>
      </c>
      <c r="R327" s="338">
        <f>(O327-Q327)/20*100</f>
        <v>0</v>
      </c>
      <c r="S327" s="338">
        <f>((O327+O329)-(Q327+Q329))/50*100</f>
        <v>-16</v>
      </c>
    </row>
    <row r="328" spans="1:19" ht="20.100000000000001" customHeight="1">
      <c r="A328" s="335"/>
      <c r="B328" s="337"/>
      <c r="C328" s="17">
        <f>C327/20</f>
        <v>0.3</v>
      </c>
      <c r="D328" s="18">
        <f>D327/20</f>
        <v>0.55000000000000004</v>
      </c>
      <c r="E328" s="19">
        <f>E327/20</f>
        <v>0.15</v>
      </c>
      <c r="F328" s="339"/>
      <c r="G328" s="336"/>
      <c r="H328" s="8"/>
      <c r="I328" s="17">
        <f>I327/20</f>
        <v>0.1</v>
      </c>
      <c r="J328" s="18">
        <f>J327/20</f>
        <v>0.8</v>
      </c>
      <c r="K328" s="19">
        <f>K327/20</f>
        <v>0.1</v>
      </c>
      <c r="L328" s="339"/>
      <c r="M328" s="336"/>
      <c r="N328" s="8"/>
      <c r="O328" s="17">
        <f>O327/20</f>
        <v>0.15</v>
      </c>
      <c r="P328" s="18">
        <f>P327/20</f>
        <v>0.7</v>
      </c>
      <c r="Q328" s="19">
        <f>Q327/20</f>
        <v>0.15</v>
      </c>
      <c r="R328" s="339"/>
      <c r="S328" s="336"/>
    </row>
    <row r="329" spans="1:19" ht="20.100000000000001" customHeight="1">
      <c r="A329" s="336"/>
      <c r="B329" s="330" t="s">
        <v>46</v>
      </c>
      <c r="C329" s="37">
        <v>5</v>
      </c>
      <c r="D329" s="38">
        <v>14</v>
      </c>
      <c r="E329" s="39">
        <v>11</v>
      </c>
      <c r="F329" s="338">
        <f>(C329-E329)/30*100</f>
        <v>-20</v>
      </c>
      <c r="G329" s="336"/>
      <c r="H329" s="8"/>
      <c r="I329" s="37">
        <v>3</v>
      </c>
      <c r="J329" s="38">
        <v>21</v>
      </c>
      <c r="K329" s="39">
        <v>6</v>
      </c>
      <c r="L329" s="338">
        <f>(I329-K329)/30*100</f>
        <v>-10</v>
      </c>
      <c r="M329" s="336"/>
      <c r="N329" s="8"/>
      <c r="O329" s="37">
        <v>2</v>
      </c>
      <c r="P329" s="38">
        <v>18</v>
      </c>
      <c r="Q329" s="39">
        <v>10</v>
      </c>
      <c r="R329" s="338">
        <f>(O329-Q329)/30*100</f>
        <v>-26.666666666666668</v>
      </c>
      <c r="S329" s="336"/>
    </row>
    <row r="330" spans="1:19" ht="20.100000000000001" customHeight="1">
      <c r="A330" s="337"/>
      <c r="B330" s="337"/>
      <c r="C330" s="17">
        <f>C329/30</f>
        <v>0.16666666666666666</v>
      </c>
      <c r="D330" s="18">
        <f>D329/30</f>
        <v>0.46666666666666667</v>
      </c>
      <c r="E330" s="19">
        <f>E329/30</f>
        <v>0.36666666666666664</v>
      </c>
      <c r="F330" s="339"/>
      <c r="G330" s="337"/>
      <c r="H330" s="8"/>
      <c r="I330" s="17">
        <f>I329/30</f>
        <v>0.1</v>
      </c>
      <c r="J330" s="18">
        <f>J329/30</f>
        <v>0.7</v>
      </c>
      <c r="K330" s="19">
        <f>K329/30</f>
        <v>0.2</v>
      </c>
      <c r="L330" s="339"/>
      <c r="M330" s="337"/>
      <c r="N330" s="8"/>
      <c r="O330" s="17">
        <f>O329/30</f>
        <v>6.6666666666666666E-2</v>
      </c>
      <c r="P330" s="18">
        <f>P329/30</f>
        <v>0.6</v>
      </c>
      <c r="Q330" s="19">
        <f>Q329/30</f>
        <v>0.33333333333333331</v>
      </c>
      <c r="R330" s="339"/>
      <c r="S330" s="337"/>
    </row>
    <row r="331" spans="1:19" ht="20.100000000000001" customHeight="1">
      <c r="A331" s="330" t="s">
        <v>161</v>
      </c>
      <c r="B331" s="330" t="s">
        <v>47</v>
      </c>
      <c r="C331" s="5">
        <v>6</v>
      </c>
      <c r="D331" s="6">
        <v>11</v>
      </c>
      <c r="E331" s="7">
        <v>3</v>
      </c>
      <c r="F331" s="338">
        <f>(C331-E331)/20*100</f>
        <v>15</v>
      </c>
      <c r="G331" s="338">
        <f>((C331+C333)-(E331+E333))/50*100</f>
        <v>-4</v>
      </c>
      <c r="H331" s="118"/>
      <c r="I331" s="5">
        <v>3</v>
      </c>
      <c r="J331" s="6">
        <v>16</v>
      </c>
      <c r="K331" s="7">
        <v>1</v>
      </c>
      <c r="L331" s="338">
        <f>(I331-K331)/20*100</f>
        <v>10</v>
      </c>
      <c r="M331" s="338">
        <f>((I331+I333)-(K331+K333))/50*100</f>
        <v>-8</v>
      </c>
      <c r="N331" s="118"/>
      <c r="O331" s="5">
        <v>4</v>
      </c>
      <c r="P331" s="6">
        <v>14</v>
      </c>
      <c r="Q331" s="7">
        <v>2</v>
      </c>
      <c r="R331" s="338">
        <f>(O331-Q331)/20*100</f>
        <v>10</v>
      </c>
      <c r="S331" s="338">
        <f>((O331+O333)-(Q331+Q333))/50*100</f>
        <v>-10</v>
      </c>
    </row>
    <row r="332" spans="1:19" ht="20.100000000000001" customHeight="1">
      <c r="A332" s="335"/>
      <c r="B332" s="337"/>
      <c r="C332" s="17">
        <f>C331/20</f>
        <v>0.3</v>
      </c>
      <c r="D332" s="18">
        <f>D331/20</f>
        <v>0.55000000000000004</v>
      </c>
      <c r="E332" s="19">
        <f>E331/20</f>
        <v>0.15</v>
      </c>
      <c r="F332" s="339"/>
      <c r="G332" s="336"/>
      <c r="H332" s="8"/>
      <c r="I332" s="17">
        <f>I331/20</f>
        <v>0.15</v>
      </c>
      <c r="J332" s="18">
        <f>J331/20</f>
        <v>0.8</v>
      </c>
      <c r="K332" s="19">
        <f>K331/20</f>
        <v>0.05</v>
      </c>
      <c r="L332" s="339"/>
      <c r="M332" s="336"/>
      <c r="N332" s="8"/>
      <c r="O332" s="17">
        <f>O331/20</f>
        <v>0.2</v>
      </c>
      <c r="P332" s="18">
        <f>P331/20</f>
        <v>0.7</v>
      </c>
      <c r="Q332" s="19">
        <f>Q331/20</f>
        <v>0.1</v>
      </c>
      <c r="R332" s="339"/>
      <c r="S332" s="336"/>
    </row>
    <row r="333" spans="1:19" ht="20.100000000000001" customHeight="1">
      <c r="A333" s="336"/>
      <c r="B333" s="330" t="s">
        <v>46</v>
      </c>
      <c r="C333" s="37">
        <v>3</v>
      </c>
      <c r="D333" s="38">
        <v>19</v>
      </c>
      <c r="E333" s="39">
        <v>8</v>
      </c>
      <c r="F333" s="338">
        <f>(C333-E333)/30*100</f>
        <v>-16.666666666666664</v>
      </c>
      <c r="G333" s="336"/>
      <c r="H333" s="8"/>
      <c r="I333" s="37">
        <v>1</v>
      </c>
      <c r="J333" s="38">
        <v>22</v>
      </c>
      <c r="K333" s="39">
        <v>7</v>
      </c>
      <c r="L333" s="338">
        <f>(I333-K333)/30*100</f>
        <v>-20</v>
      </c>
      <c r="M333" s="336"/>
      <c r="N333" s="8"/>
      <c r="O333" s="37">
        <v>1</v>
      </c>
      <c r="P333" s="38">
        <v>21</v>
      </c>
      <c r="Q333" s="39">
        <v>8</v>
      </c>
      <c r="R333" s="338">
        <f>(O333-Q333)/30*100</f>
        <v>-23.333333333333332</v>
      </c>
      <c r="S333" s="336"/>
    </row>
    <row r="334" spans="1:19" ht="20.100000000000001" customHeight="1">
      <c r="A334" s="337"/>
      <c r="B334" s="337"/>
      <c r="C334" s="17">
        <f>C333/30</f>
        <v>0.1</v>
      </c>
      <c r="D334" s="18">
        <f>D333/30</f>
        <v>0.6333333333333333</v>
      </c>
      <c r="E334" s="19">
        <f>E333/30</f>
        <v>0.26666666666666666</v>
      </c>
      <c r="F334" s="339"/>
      <c r="G334" s="337"/>
      <c r="H334" s="8"/>
      <c r="I334" s="17">
        <f>I333/30</f>
        <v>3.3333333333333333E-2</v>
      </c>
      <c r="J334" s="18">
        <f>J333/30</f>
        <v>0.73333333333333328</v>
      </c>
      <c r="K334" s="19">
        <f>K333/30</f>
        <v>0.23333333333333334</v>
      </c>
      <c r="L334" s="339"/>
      <c r="M334" s="337"/>
      <c r="N334" s="8"/>
      <c r="O334" s="17">
        <f>O333/30</f>
        <v>3.3333333333333333E-2</v>
      </c>
      <c r="P334" s="18">
        <f>P333/30</f>
        <v>0.7</v>
      </c>
      <c r="Q334" s="19">
        <f>Q333/30</f>
        <v>0.26666666666666666</v>
      </c>
      <c r="R334" s="339"/>
      <c r="S334" s="337"/>
    </row>
    <row r="335" spans="1:19" ht="20.100000000000001" customHeight="1">
      <c r="A335" s="330" t="s">
        <v>162</v>
      </c>
      <c r="B335" s="330" t="s">
        <v>47</v>
      </c>
      <c r="C335" s="5">
        <v>5</v>
      </c>
      <c r="D335" s="6">
        <v>11</v>
      </c>
      <c r="E335" s="7">
        <v>4</v>
      </c>
      <c r="F335" s="338">
        <f>(C335-E335)/20*100</f>
        <v>5</v>
      </c>
      <c r="G335" s="338">
        <f>((C335+C337)-(E335+E337))/50*100</f>
        <v>4</v>
      </c>
      <c r="H335" s="118"/>
      <c r="I335" s="5">
        <v>2</v>
      </c>
      <c r="J335" s="6">
        <v>15</v>
      </c>
      <c r="K335" s="7">
        <v>3</v>
      </c>
      <c r="L335" s="338">
        <f>(I335-K335)/20*100</f>
        <v>-5</v>
      </c>
      <c r="M335" s="338">
        <f>((I335+I337)-(K335+K337))/50*100</f>
        <v>-4</v>
      </c>
      <c r="N335" s="118"/>
      <c r="O335" s="5">
        <v>3</v>
      </c>
      <c r="P335" s="6">
        <v>14</v>
      </c>
      <c r="Q335" s="7">
        <v>3</v>
      </c>
      <c r="R335" s="338">
        <f>(O335-Q335)/20*100</f>
        <v>0</v>
      </c>
      <c r="S335" s="338">
        <f>((O335+O337)-(Q335+Q337))/50*100</f>
        <v>-8</v>
      </c>
    </row>
    <row r="336" spans="1:19" ht="20.100000000000001" customHeight="1">
      <c r="A336" s="335"/>
      <c r="B336" s="337"/>
      <c r="C336" s="17">
        <f>C335/20</f>
        <v>0.25</v>
      </c>
      <c r="D336" s="18">
        <f>D335/20</f>
        <v>0.55000000000000004</v>
      </c>
      <c r="E336" s="19">
        <f>E335/20</f>
        <v>0.2</v>
      </c>
      <c r="F336" s="339"/>
      <c r="G336" s="336"/>
      <c r="H336" s="8"/>
      <c r="I336" s="17">
        <f>I335/20</f>
        <v>0.1</v>
      </c>
      <c r="J336" s="18">
        <f>J335/20</f>
        <v>0.75</v>
      </c>
      <c r="K336" s="19">
        <f>K335/20</f>
        <v>0.15</v>
      </c>
      <c r="L336" s="339"/>
      <c r="M336" s="336"/>
      <c r="N336" s="8"/>
      <c r="O336" s="17">
        <f>O335/20</f>
        <v>0.15</v>
      </c>
      <c r="P336" s="18">
        <f>P335/20</f>
        <v>0.7</v>
      </c>
      <c r="Q336" s="19">
        <f>Q335/20</f>
        <v>0.15</v>
      </c>
      <c r="R336" s="339"/>
      <c r="S336" s="336"/>
    </row>
    <row r="337" spans="1:19" ht="20.100000000000001" customHeight="1">
      <c r="A337" s="336"/>
      <c r="B337" s="330" t="s">
        <v>46</v>
      </c>
      <c r="C337" s="37">
        <v>6</v>
      </c>
      <c r="D337" s="38">
        <v>19</v>
      </c>
      <c r="E337" s="39">
        <v>5</v>
      </c>
      <c r="F337" s="338">
        <f>(C337-E337)/30*100</f>
        <v>3.3333333333333335</v>
      </c>
      <c r="G337" s="336"/>
      <c r="H337" s="8"/>
      <c r="I337" s="37">
        <v>3</v>
      </c>
      <c r="J337" s="38">
        <v>23</v>
      </c>
      <c r="K337" s="39">
        <v>4</v>
      </c>
      <c r="L337" s="338">
        <f>(I337-K337)/30*100</f>
        <v>-3.3333333333333335</v>
      </c>
      <c r="M337" s="336"/>
      <c r="N337" s="8"/>
      <c r="O337" s="37">
        <v>1</v>
      </c>
      <c r="P337" s="38">
        <v>24</v>
      </c>
      <c r="Q337" s="39">
        <v>5</v>
      </c>
      <c r="R337" s="338">
        <f>(O337-Q337)/30*100</f>
        <v>-13.333333333333334</v>
      </c>
      <c r="S337" s="336"/>
    </row>
    <row r="338" spans="1:19" ht="20.100000000000001" customHeight="1">
      <c r="A338" s="337"/>
      <c r="B338" s="337"/>
      <c r="C338" s="17">
        <f>C337/30</f>
        <v>0.2</v>
      </c>
      <c r="D338" s="18">
        <f>D337/30</f>
        <v>0.6333333333333333</v>
      </c>
      <c r="E338" s="19">
        <f>E337/30</f>
        <v>0.16666666666666666</v>
      </c>
      <c r="F338" s="339"/>
      <c r="G338" s="337"/>
      <c r="H338" s="8"/>
      <c r="I338" s="17">
        <f>I337/30</f>
        <v>0.1</v>
      </c>
      <c r="J338" s="18">
        <f>J337/30</f>
        <v>0.76666666666666672</v>
      </c>
      <c r="K338" s="19">
        <f>K337/30</f>
        <v>0.13333333333333333</v>
      </c>
      <c r="L338" s="339"/>
      <c r="M338" s="337"/>
      <c r="N338" s="8"/>
      <c r="O338" s="17">
        <f>O337/30</f>
        <v>3.3333333333333333E-2</v>
      </c>
      <c r="P338" s="18">
        <f>P337/30</f>
        <v>0.8</v>
      </c>
      <c r="Q338" s="19">
        <f>Q337/30</f>
        <v>0.16666666666666666</v>
      </c>
      <c r="R338" s="339"/>
      <c r="S338" s="337"/>
    </row>
    <row r="339" spans="1:19" ht="20.100000000000001" customHeight="1">
      <c r="A339" s="330" t="s">
        <v>163</v>
      </c>
      <c r="B339" s="330" t="s">
        <v>47</v>
      </c>
      <c r="C339" s="5">
        <v>6</v>
      </c>
      <c r="D339" s="6">
        <v>9</v>
      </c>
      <c r="E339" s="7">
        <v>5</v>
      </c>
      <c r="F339" s="338">
        <f>(C339-E339)/20*100</f>
        <v>5</v>
      </c>
      <c r="G339" s="338">
        <f>((C339+C341)-(E339+E341))/50*100</f>
        <v>-8</v>
      </c>
      <c r="H339" s="118"/>
      <c r="I339" s="5">
        <v>1</v>
      </c>
      <c r="J339" s="6">
        <v>15</v>
      </c>
      <c r="K339" s="7">
        <v>4</v>
      </c>
      <c r="L339" s="338">
        <f>(I339-K339)/20*100</f>
        <v>-15</v>
      </c>
      <c r="M339" s="338">
        <f>((I339+I341)-(K339+K341))/50*100</f>
        <v>-12</v>
      </c>
      <c r="N339" s="118"/>
      <c r="O339" s="5">
        <v>3</v>
      </c>
      <c r="P339" s="6">
        <v>12</v>
      </c>
      <c r="Q339" s="7">
        <v>5</v>
      </c>
      <c r="R339" s="338">
        <f>(O339-Q339)/20*100</f>
        <v>-10</v>
      </c>
      <c r="S339" s="338">
        <f>((O339+O341)-(Q339+Q341))/50*100</f>
        <v>-12</v>
      </c>
    </row>
    <row r="340" spans="1:19" ht="20.100000000000001" customHeight="1">
      <c r="A340" s="335"/>
      <c r="B340" s="337"/>
      <c r="C340" s="17">
        <f>C339/20</f>
        <v>0.3</v>
      </c>
      <c r="D340" s="18">
        <f>D339/20</f>
        <v>0.45</v>
      </c>
      <c r="E340" s="19">
        <f>E339/20</f>
        <v>0.25</v>
      </c>
      <c r="F340" s="339"/>
      <c r="G340" s="336"/>
      <c r="H340" s="8"/>
      <c r="I340" s="17">
        <f>I339/20</f>
        <v>0.05</v>
      </c>
      <c r="J340" s="18">
        <f>J339/20</f>
        <v>0.75</v>
      </c>
      <c r="K340" s="19">
        <f>K339/20</f>
        <v>0.2</v>
      </c>
      <c r="L340" s="339"/>
      <c r="M340" s="336"/>
      <c r="N340" s="8"/>
      <c r="O340" s="17">
        <f>O339/20</f>
        <v>0.15</v>
      </c>
      <c r="P340" s="18">
        <f>P339/20</f>
        <v>0.6</v>
      </c>
      <c r="Q340" s="19">
        <f>Q339/20</f>
        <v>0.25</v>
      </c>
      <c r="R340" s="339"/>
      <c r="S340" s="336"/>
    </row>
    <row r="341" spans="1:19" ht="20.100000000000001" customHeight="1">
      <c r="A341" s="336"/>
      <c r="B341" s="330" t="s">
        <v>46</v>
      </c>
      <c r="C341" s="37">
        <v>5</v>
      </c>
      <c r="D341" s="38">
        <v>15</v>
      </c>
      <c r="E341" s="39">
        <v>10</v>
      </c>
      <c r="F341" s="338">
        <f>(C341-E341)/30*100</f>
        <v>-16.666666666666664</v>
      </c>
      <c r="G341" s="336"/>
      <c r="H341" s="8"/>
      <c r="I341" s="37">
        <v>3</v>
      </c>
      <c r="J341" s="38">
        <v>21</v>
      </c>
      <c r="K341" s="39">
        <v>6</v>
      </c>
      <c r="L341" s="338">
        <f>(I341-K341)/30*100</f>
        <v>-10</v>
      </c>
      <c r="M341" s="336"/>
      <c r="N341" s="8"/>
      <c r="O341" s="37">
        <v>2</v>
      </c>
      <c r="P341" s="38">
        <v>22</v>
      </c>
      <c r="Q341" s="39">
        <v>6</v>
      </c>
      <c r="R341" s="338">
        <f>(O341-Q341)/30*100</f>
        <v>-13.333333333333334</v>
      </c>
      <c r="S341" s="336"/>
    </row>
    <row r="342" spans="1:19" ht="20.100000000000001" customHeight="1">
      <c r="A342" s="337"/>
      <c r="B342" s="337"/>
      <c r="C342" s="17">
        <f>C341/30</f>
        <v>0.16666666666666666</v>
      </c>
      <c r="D342" s="18">
        <f>D341/30</f>
        <v>0.5</v>
      </c>
      <c r="E342" s="19">
        <f>E341/30</f>
        <v>0.33333333333333331</v>
      </c>
      <c r="F342" s="339"/>
      <c r="G342" s="337"/>
      <c r="H342" s="8"/>
      <c r="I342" s="17">
        <f>I341/30</f>
        <v>0.1</v>
      </c>
      <c r="J342" s="18">
        <f>J341/30</f>
        <v>0.7</v>
      </c>
      <c r="K342" s="19">
        <f>K341/30</f>
        <v>0.2</v>
      </c>
      <c r="L342" s="339"/>
      <c r="M342" s="337"/>
      <c r="N342" s="8"/>
      <c r="O342" s="17">
        <f>O341/30</f>
        <v>6.6666666666666666E-2</v>
      </c>
      <c r="P342" s="18">
        <f>P341/30</f>
        <v>0.73333333333333328</v>
      </c>
      <c r="Q342" s="19">
        <f>Q341/30</f>
        <v>0.2</v>
      </c>
      <c r="R342" s="339"/>
      <c r="S342" s="337"/>
    </row>
    <row r="343" spans="1:19" ht="20.100000000000001" customHeight="1">
      <c r="A343" s="330" t="s">
        <v>164</v>
      </c>
      <c r="B343" s="330" t="s">
        <v>47</v>
      </c>
      <c r="C343" s="143">
        <v>8</v>
      </c>
      <c r="D343" s="144">
        <v>7</v>
      </c>
      <c r="E343" s="145">
        <v>5</v>
      </c>
      <c r="F343" s="350">
        <f>(C343-E343)/20*100</f>
        <v>15</v>
      </c>
      <c r="G343" s="350">
        <f>((C343+C345)-(E343+E345))/50*100</f>
        <v>8</v>
      </c>
      <c r="H343" s="146"/>
      <c r="I343" s="143">
        <v>3</v>
      </c>
      <c r="J343" s="144">
        <v>13</v>
      </c>
      <c r="K343" s="145">
        <v>4</v>
      </c>
      <c r="L343" s="350">
        <f>(I343-K343)/20*100</f>
        <v>-5</v>
      </c>
      <c r="M343" s="350">
        <f>((I343+I345)-(K343+K345))/50*100</f>
        <v>-8</v>
      </c>
      <c r="N343" s="146"/>
      <c r="O343" s="143">
        <v>3</v>
      </c>
      <c r="P343" s="144">
        <v>14</v>
      </c>
      <c r="Q343" s="145">
        <v>3</v>
      </c>
      <c r="R343" s="350">
        <f>(O343-Q343)/20*100</f>
        <v>0</v>
      </c>
      <c r="S343" s="350">
        <f>((O343+O345)-(Q343+Q345))/50*100</f>
        <v>0</v>
      </c>
    </row>
    <row r="344" spans="1:19" ht="20.100000000000001" customHeight="1">
      <c r="A344" s="335"/>
      <c r="B344" s="337"/>
      <c r="C344" s="147">
        <f>C343/20</f>
        <v>0.4</v>
      </c>
      <c r="D344" s="148">
        <f>D343/20</f>
        <v>0.35</v>
      </c>
      <c r="E344" s="149">
        <f>E343/20</f>
        <v>0.25</v>
      </c>
      <c r="F344" s="351"/>
      <c r="G344" s="348"/>
      <c r="H344" s="150"/>
      <c r="I344" s="147">
        <f>I343/20</f>
        <v>0.15</v>
      </c>
      <c r="J344" s="148">
        <f>J343/20</f>
        <v>0.65</v>
      </c>
      <c r="K344" s="149">
        <f>K343/20</f>
        <v>0.2</v>
      </c>
      <c r="L344" s="351"/>
      <c r="M344" s="348"/>
      <c r="N344" s="150"/>
      <c r="O344" s="147">
        <f>O343/20</f>
        <v>0.15</v>
      </c>
      <c r="P344" s="148">
        <f>P343/20</f>
        <v>0.7</v>
      </c>
      <c r="Q344" s="149">
        <f>Q343/20</f>
        <v>0.15</v>
      </c>
      <c r="R344" s="351"/>
      <c r="S344" s="348"/>
    </row>
    <row r="345" spans="1:19" ht="20.100000000000001" customHeight="1">
      <c r="A345" s="336"/>
      <c r="B345" s="330" t="s">
        <v>46</v>
      </c>
      <c r="C345" s="151">
        <v>6</v>
      </c>
      <c r="D345" s="152">
        <v>19</v>
      </c>
      <c r="E345" s="153">
        <v>5</v>
      </c>
      <c r="F345" s="350">
        <f>(C345-E345)/30*100</f>
        <v>3.3333333333333335</v>
      </c>
      <c r="G345" s="348"/>
      <c r="H345" s="150"/>
      <c r="I345" s="151">
        <v>4</v>
      </c>
      <c r="J345" s="152">
        <v>19</v>
      </c>
      <c r="K345" s="153">
        <v>7</v>
      </c>
      <c r="L345" s="350">
        <f>(I345-K345)/30*100</f>
        <v>-10</v>
      </c>
      <c r="M345" s="348"/>
      <c r="N345" s="150"/>
      <c r="O345" s="151">
        <v>3</v>
      </c>
      <c r="P345" s="152">
        <v>24</v>
      </c>
      <c r="Q345" s="153">
        <v>3</v>
      </c>
      <c r="R345" s="350">
        <f>(O345-Q345)/30*100</f>
        <v>0</v>
      </c>
      <c r="S345" s="348"/>
    </row>
    <row r="346" spans="1:19" ht="20.100000000000001" customHeight="1">
      <c r="A346" s="337"/>
      <c r="B346" s="337"/>
      <c r="C346" s="147">
        <f>C345/30</f>
        <v>0.2</v>
      </c>
      <c r="D346" s="148">
        <f>D345/30</f>
        <v>0.6333333333333333</v>
      </c>
      <c r="E346" s="149">
        <f>E345/30</f>
        <v>0.16666666666666666</v>
      </c>
      <c r="F346" s="351"/>
      <c r="G346" s="349"/>
      <c r="H346" s="150"/>
      <c r="I346" s="147">
        <f>I345/30</f>
        <v>0.13333333333333333</v>
      </c>
      <c r="J346" s="148">
        <f>J345/30</f>
        <v>0.6333333333333333</v>
      </c>
      <c r="K346" s="149">
        <f>K345/30</f>
        <v>0.23333333333333334</v>
      </c>
      <c r="L346" s="351"/>
      <c r="M346" s="349"/>
      <c r="N346" s="150"/>
      <c r="O346" s="147">
        <f>O345/30</f>
        <v>0.1</v>
      </c>
      <c r="P346" s="148">
        <f>P345/30</f>
        <v>0.8</v>
      </c>
      <c r="Q346" s="149">
        <f>Q345/30</f>
        <v>0.1</v>
      </c>
      <c r="R346" s="351"/>
      <c r="S346" s="349"/>
    </row>
    <row r="347" spans="1:19" ht="20.100000000000001" customHeight="1">
      <c r="A347" s="330" t="s">
        <v>165</v>
      </c>
      <c r="B347" s="330" t="s">
        <v>47</v>
      </c>
      <c r="C347" s="5">
        <v>5</v>
      </c>
      <c r="D347" s="6">
        <v>13</v>
      </c>
      <c r="E347" s="7">
        <v>2</v>
      </c>
      <c r="F347" s="338">
        <f>(C347-E347)/20*100</f>
        <v>15</v>
      </c>
      <c r="G347" s="338">
        <f>((C347+C349)-(E347+E349))/50*100</f>
        <v>16</v>
      </c>
      <c r="H347" s="118"/>
      <c r="I347" s="5">
        <v>1</v>
      </c>
      <c r="J347" s="6">
        <v>18</v>
      </c>
      <c r="K347" s="7">
        <v>1</v>
      </c>
      <c r="L347" s="338">
        <f>(I347-K347)/20*100</f>
        <v>0</v>
      </c>
      <c r="M347" s="338">
        <f>((I347+I349)-(K347+K349))/50*100</f>
        <v>2</v>
      </c>
      <c r="N347" s="118"/>
      <c r="O347" s="5">
        <v>3</v>
      </c>
      <c r="P347" s="6">
        <v>13</v>
      </c>
      <c r="Q347" s="7">
        <v>4</v>
      </c>
      <c r="R347" s="338">
        <f>(O347-Q347)/20*100</f>
        <v>-5</v>
      </c>
      <c r="S347" s="338">
        <f>((O347+O349)-(Q347+Q349))/50*100</f>
        <v>-8</v>
      </c>
    </row>
    <row r="348" spans="1:19" ht="20.100000000000001" customHeight="1">
      <c r="A348" s="335"/>
      <c r="B348" s="337"/>
      <c r="C348" s="17">
        <f>C347/20</f>
        <v>0.25</v>
      </c>
      <c r="D348" s="18">
        <f>D347/20</f>
        <v>0.65</v>
      </c>
      <c r="E348" s="19">
        <f>E347/20</f>
        <v>0.1</v>
      </c>
      <c r="F348" s="339"/>
      <c r="G348" s="336"/>
      <c r="H348" s="8"/>
      <c r="I348" s="17">
        <f>I347/20</f>
        <v>0.05</v>
      </c>
      <c r="J348" s="18">
        <f>J347/20</f>
        <v>0.9</v>
      </c>
      <c r="K348" s="19">
        <f>K347/20</f>
        <v>0.05</v>
      </c>
      <c r="L348" s="339"/>
      <c r="M348" s="336"/>
      <c r="N348" s="8"/>
      <c r="O348" s="17">
        <f>O347/20</f>
        <v>0.15</v>
      </c>
      <c r="P348" s="18">
        <f>P347/20</f>
        <v>0.65</v>
      </c>
      <c r="Q348" s="19">
        <f>Q347/20</f>
        <v>0.2</v>
      </c>
      <c r="R348" s="339"/>
      <c r="S348" s="336"/>
    </row>
    <row r="349" spans="1:19" ht="20.100000000000001" customHeight="1">
      <c r="A349" s="336"/>
      <c r="B349" s="330" t="s">
        <v>46</v>
      </c>
      <c r="C349" s="37">
        <v>10</v>
      </c>
      <c r="D349" s="38">
        <v>15</v>
      </c>
      <c r="E349" s="39">
        <v>5</v>
      </c>
      <c r="F349" s="338">
        <f>(C349-E349)/30*100</f>
        <v>16.666666666666664</v>
      </c>
      <c r="G349" s="336"/>
      <c r="H349" s="8"/>
      <c r="I349" s="37">
        <v>7</v>
      </c>
      <c r="J349" s="38">
        <v>17</v>
      </c>
      <c r="K349" s="39">
        <v>6</v>
      </c>
      <c r="L349" s="338">
        <f>(I349-K349)/30*100</f>
        <v>3.3333333333333335</v>
      </c>
      <c r="M349" s="336"/>
      <c r="N349" s="8"/>
      <c r="O349" s="37">
        <v>4</v>
      </c>
      <c r="P349" s="38">
        <v>19</v>
      </c>
      <c r="Q349" s="39">
        <v>7</v>
      </c>
      <c r="R349" s="338">
        <f>(O349-Q349)/30*100</f>
        <v>-10</v>
      </c>
      <c r="S349" s="336"/>
    </row>
    <row r="350" spans="1:19" ht="20.100000000000001" customHeight="1">
      <c r="A350" s="337"/>
      <c r="B350" s="337"/>
      <c r="C350" s="17">
        <f>C349/30</f>
        <v>0.33333333333333331</v>
      </c>
      <c r="D350" s="18">
        <f>D349/30</f>
        <v>0.5</v>
      </c>
      <c r="E350" s="19">
        <f>E349/30</f>
        <v>0.16666666666666666</v>
      </c>
      <c r="F350" s="339"/>
      <c r="G350" s="337"/>
      <c r="H350" s="8"/>
      <c r="I350" s="17">
        <f>I349/30</f>
        <v>0.23333333333333334</v>
      </c>
      <c r="J350" s="18">
        <f>J349/30</f>
        <v>0.56666666666666665</v>
      </c>
      <c r="K350" s="19">
        <f>K349/30</f>
        <v>0.2</v>
      </c>
      <c r="L350" s="339"/>
      <c r="M350" s="337"/>
      <c r="N350" s="8"/>
      <c r="O350" s="17">
        <f>O349/30</f>
        <v>0.13333333333333333</v>
      </c>
      <c r="P350" s="18">
        <f>P349/30</f>
        <v>0.6333333333333333</v>
      </c>
      <c r="Q350" s="19">
        <f>Q349/30</f>
        <v>0.23333333333333334</v>
      </c>
      <c r="R350" s="339"/>
      <c r="S350" s="337"/>
    </row>
    <row r="351" spans="1:19" s="173" customFormat="1" ht="20.100000000000001" customHeight="1">
      <c r="A351" s="330" t="s">
        <v>216</v>
      </c>
      <c r="B351" s="330" t="s">
        <v>47</v>
      </c>
      <c r="C351" s="5">
        <v>6</v>
      </c>
      <c r="D351" s="6">
        <v>10</v>
      </c>
      <c r="E351" s="7">
        <v>4</v>
      </c>
      <c r="F351" s="338">
        <f>(C351-E351)/20*100</f>
        <v>10</v>
      </c>
      <c r="G351" s="338">
        <f>((C351+C353)-(E351+E353))/50*100</f>
        <v>12</v>
      </c>
      <c r="I351" s="5">
        <v>1</v>
      </c>
      <c r="J351" s="6">
        <v>16</v>
      </c>
      <c r="K351" s="7">
        <v>3</v>
      </c>
      <c r="L351" s="338">
        <f>(I351-K351)/20*100</f>
        <v>-10</v>
      </c>
      <c r="M351" s="338">
        <f>((I351+I353)-(K351+K353))/50*100</f>
        <v>-6</v>
      </c>
      <c r="O351" s="5">
        <v>3</v>
      </c>
      <c r="P351" s="6">
        <v>12</v>
      </c>
      <c r="Q351" s="7">
        <v>5</v>
      </c>
      <c r="R351" s="338">
        <f>(O351-Q351)/20*100</f>
        <v>-10</v>
      </c>
      <c r="S351" s="338">
        <f>((O351+O353)-(Q351+Q353))/50*100</f>
        <v>-2</v>
      </c>
    </row>
    <row r="352" spans="1:19" s="173" customFormat="1" ht="20.100000000000001" customHeight="1">
      <c r="A352" s="335"/>
      <c r="B352" s="337"/>
      <c r="C352" s="17">
        <f>C351/20</f>
        <v>0.3</v>
      </c>
      <c r="D352" s="18">
        <f>D351/20</f>
        <v>0.5</v>
      </c>
      <c r="E352" s="19">
        <f>E351/20</f>
        <v>0.2</v>
      </c>
      <c r="F352" s="339"/>
      <c r="G352" s="336"/>
      <c r="H352" s="8"/>
      <c r="I352" s="17">
        <f>I351/20</f>
        <v>0.05</v>
      </c>
      <c r="J352" s="18">
        <f>J351/20</f>
        <v>0.8</v>
      </c>
      <c r="K352" s="19">
        <f>K351/20</f>
        <v>0.15</v>
      </c>
      <c r="L352" s="339"/>
      <c r="M352" s="336"/>
      <c r="N352" s="8"/>
      <c r="O352" s="17">
        <f>O351/20</f>
        <v>0.15</v>
      </c>
      <c r="P352" s="18">
        <f>P351/20</f>
        <v>0.6</v>
      </c>
      <c r="Q352" s="19">
        <f>Q351/20</f>
        <v>0.25</v>
      </c>
      <c r="R352" s="339"/>
      <c r="S352" s="336"/>
    </row>
    <row r="353" spans="1:19" s="173" customFormat="1" ht="20.100000000000001" customHeight="1">
      <c r="A353" s="336"/>
      <c r="B353" s="330" t="s">
        <v>46</v>
      </c>
      <c r="C353" s="37">
        <v>8</v>
      </c>
      <c r="D353" s="38">
        <v>18</v>
      </c>
      <c r="E353" s="39">
        <v>4</v>
      </c>
      <c r="F353" s="338">
        <f>(C353-E353)/30*100</f>
        <v>13.333333333333334</v>
      </c>
      <c r="G353" s="336"/>
      <c r="H353" s="8"/>
      <c r="I353" s="37">
        <v>5</v>
      </c>
      <c r="J353" s="38">
        <v>19</v>
      </c>
      <c r="K353" s="39">
        <v>6</v>
      </c>
      <c r="L353" s="338">
        <f>(I353-K353)/30*100</f>
        <v>-3.3333333333333335</v>
      </c>
      <c r="M353" s="336"/>
      <c r="N353" s="8"/>
      <c r="O353" s="37">
        <v>5</v>
      </c>
      <c r="P353" s="38">
        <v>21</v>
      </c>
      <c r="Q353" s="39">
        <v>4</v>
      </c>
      <c r="R353" s="338">
        <f>(O353-Q353)/30*100</f>
        <v>3.3333333333333335</v>
      </c>
      <c r="S353" s="336"/>
    </row>
    <row r="354" spans="1:19" s="173" customFormat="1" ht="20.100000000000001" customHeight="1">
      <c r="A354" s="337"/>
      <c r="B354" s="337"/>
      <c r="C354" s="17">
        <f>C353/30</f>
        <v>0.26666666666666666</v>
      </c>
      <c r="D354" s="18">
        <f>D353/30</f>
        <v>0.6</v>
      </c>
      <c r="E354" s="19">
        <f>E353/30</f>
        <v>0.13333333333333333</v>
      </c>
      <c r="F354" s="339"/>
      <c r="G354" s="337"/>
      <c r="H354" s="8"/>
      <c r="I354" s="17">
        <f>I353/30</f>
        <v>0.16666666666666666</v>
      </c>
      <c r="J354" s="18">
        <f>J353/30</f>
        <v>0.6333333333333333</v>
      </c>
      <c r="K354" s="19">
        <f>K353/30</f>
        <v>0.2</v>
      </c>
      <c r="L354" s="339"/>
      <c r="M354" s="337"/>
      <c r="N354" s="8"/>
      <c r="O354" s="17">
        <f>O353/30</f>
        <v>0.16666666666666666</v>
      </c>
      <c r="P354" s="18">
        <f>P353/30</f>
        <v>0.7</v>
      </c>
      <c r="Q354" s="19">
        <f>Q353/30</f>
        <v>0.13333333333333333</v>
      </c>
      <c r="R354" s="339"/>
      <c r="S354" s="337"/>
    </row>
    <row r="355" spans="1:19" s="173" customFormat="1" ht="20.100000000000001" customHeight="1">
      <c r="A355" s="330" t="s">
        <v>217</v>
      </c>
      <c r="B355" s="330" t="s">
        <v>47</v>
      </c>
      <c r="C355" s="5">
        <v>4</v>
      </c>
      <c r="D355" s="6">
        <v>12</v>
      </c>
      <c r="E355" s="7">
        <v>4</v>
      </c>
      <c r="F355" s="338">
        <f>(C355-E355)/20*100</f>
        <v>0</v>
      </c>
      <c r="G355" s="338">
        <f>((C355+C357)-(E355+E357))/50*100</f>
        <v>10</v>
      </c>
      <c r="I355" s="5">
        <v>2</v>
      </c>
      <c r="J355" s="6">
        <v>14</v>
      </c>
      <c r="K355" s="7">
        <v>4</v>
      </c>
      <c r="L355" s="338">
        <f>(I355-K355)/20*100</f>
        <v>-10</v>
      </c>
      <c r="M355" s="338">
        <f>((I355+I357)-(K355+K357))/50*100</f>
        <v>6</v>
      </c>
      <c r="O355" s="5">
        <v>4</v>
      </c>
      <c r="P355" s="6">
        <v>13</v>
      </c>
      <c r="Q355" s="7">
        <v>3</v>
      </c>
      <c r="R355" s="338">
        <f>(O355-Q355)/20*100</f>
        <v>5</v>
      </c>
      <c r="S355" s="338">
        <f>((O355+O357)-(Q355+Q357))/50*100</f>
        <v>8</v>
      </c>
    </row>
    <row r="356" spans="1:19" s="173" customFormat="1" ht="20.100000000000001" customHeight="1">
      <c r="A356" s="335"/>
      <c r="B356" s="337"/>
      <c r="C356" s="17">
        <f>C355/20</f>
        <v>0.2</v>
      </c>
      <c r="D356" s="18">
        <f>D355/20</f>
        <v>0.6</v>
      </c>
      <c r="E356" s="19">
        <f>E355/20</f>
        <v>0.2</v>
      </c>
      <c r="F356" s="339"/>
      <c r="G356" s="336"/>
      <c r="H356" s="8"/>
      <c r="I356" s="17">
        <f>I355/20</f>
        <v>0.1</v>
      </c>
      <c r="J356" s="18">
        <f>J355/20</f>
        <v>0.7</v>
      </c>
      <c r="K356" s="19">
        <f>K355/20</f>
        <v>0.2</v>
      </c>
      <c r="L356" s="339"/>
      <c r="M356" s="336"/>
      <c r="N356" s="8"/>
      <c r="O356" s="17">
        <f>O355/20</f>
        <v>0.2</v>
      </c>
      <c r="P356" s="18">
        <f>P355/20</f>
        <v>0.65</v>
      </c>
      <c r="Q356" s="19">
        <f>Q355/20</f>
        <v>0.15</v>
      </c>
      <c r="R356" s="339"/>
      <c r="S356" s="336"/>
    </row>
    <row r="357" spans="1:19" s="173" customFormat="1" ht="20.100000000000001" customHeight="1">
      <c r="A357" s="336"/>
      <c r="B357" s="330" t="s">
        <v>46</v>
      </c>
      <c r="C357" s="37">
        <v>8</v>
      </c>
      <c r="D357" s="38">
        <v>19</v>
      </c>
      <c r="E357" s="39">
        <v>3</v>
      </c>
      <c r="F357" s="338">
        <f>(C357-E357)/30*100</f>
        <v>16.666666666666664</v>
      </c>
      <c r="G357" s="336"/>
      <c r="H357" s="8"/>
      <c r="I357" s="37">
        <v>7</v>
      </c>
      <c r="J357" s="38">
        <v>21</v>
      </c>
      <c r="K357" s="39">
        <v>2</v>
      </c>
      <c r="L357" s="338">
        <f>(I357-K357)/30*100</f>
        <v>16.666666666666664</v>
      </c>
      <c r="M357" s="336"/>
      <c r="N357" s="8"/>
      <c r="O357" s="37">
        <v>5</v>
      </c>
      <c r="P357" s="38">
        <v>23</v>
      </c>
      <c r="Q357" s="39">
        <v>2</v>
      </c>
      <c r="R357" s="338">
        <f>(O357-Q357)/30*100</f>
        <v>10</v>
      </c>
      <c r="S357" s="336"/>
    </row>
    <row r="358" spans="1:19" s="173" customFormat="1" ht="20.100000000000001" customHeight="1">
      <c r="A358" s="337"/>
      <c r="B358" s="337"/>
      <c r="C358" s="17">
        <f>C357/30</f>
        <v>0.26666666666666666</v>
      </c>
      <c r="D358" s="18">
        <f>D357/30</f>
        <v>0.6333333333333333</v>
      </c>
      <c r="E358" s="19">
        <f>E357/30</f>
        <v>0.1</v>
      </c>
      <c r="F358" s="339"/>
      <c r="G358" s="337"/>
      <c r="H358" s="8"/>
      <c r="I358" s="17">
        <f>I357/30</f>
        <v>0.23333333333333334</v>
      </c>
      <c r="J358" s="18">
        <f>J357/30</f>
        <v>0.7</v>
      </c>
      <c r="K358" s="19">
        <f>K357/30</f>
        <v>6.6666666666666666E-2</v>
      </c>
      <c r="L358" s="339"/>
      <c r="M358" s="337"/>
      <c r="N358" s="8"/>
      <c r="O358" s="17">
        <f>O357/30</f>
        <v>0.16666666666666666</v>
      </c>
      <c r="P358" s="18">
        <f>P357/30</f>
        <v>0.76666666666666672</v>
      </c>
      <c r="Q358" s="19">
        <f>Q357/30</f>
        <v>6.6666666666666666E-2</v>
      </c>
      <c r="R358" s="339"/>
      <c r="S358" s="337"/>
    </row>
    <row r="359" spans="1:19" s="173" customFormat="1" ht="20.100000000000001" customHeight="1">
      <c r="A359" s="330" t="s">
        <v>218</v>
      </c>
      <c r="B359" s="330" t="s">
        <v>47</v>
      </c>
      <c r="C359" s="5">
        <v>4</v>
      </c>
      <c r="D359" s="6">
        <v>11</v>
      </c>
      <c r="E359" s="7">
        <v>5</v>
      </c>
      <c r="F359" s="338">
        <f>(C359-E359)/20*100</f>
        <v>-5</v>
      </c>
      <c r="G359" s="338">
        <f>((C359+C361)-(E359+E361))/50*100</f>
        <v>-6</v>
      </c>
      <c r="I359" s="5">
        <v>3</v>
      </c>
      <c r="J359" s="6">
        <v>13</v>
      </c>
      <c r="K359" s="7">
        <v>4</v>
      </c>
      <c r="L359" s="338">
        <f>(I359-K359)/20*100</f>
        <v>-5</v>
      </c>
      <c r="M359" s="338">
        <f>((I359+I361)-(K359+K361))/50*100</f>
        <v>0</v>
      </c>
      <c r="O359" s="5">
        <v>4</v>
      </c>
      <c r="P359" s="6">
        <v>12</v>
      </c>
      <c r="Q359" s="7">
        <v>4</v>
      </c>
      <c r="R359" s="338">
        <f>(O359-Q359)/20*100</f>
        <v>0</v>
      </c>
      <c r="S359" s="338">
        <f>((O359+O361)-(Q359+Q361))/50*100</f>
        <v>-2</v>
      </c>
    </row>
    <row r="360" spans="1:19" s="173" customFormat="1" ht="20.100000000000001" customHeight="1">
      <c r="A360" s="335"/>
      <c r="B360" s="337"/>
      <c r="C360" s="17">
        <f>C359/20</f>
        <v>0.2</v>
      </c>
      <c r="D360" s="18">
        <f>D359/20</f>
        <v>0.55000000000000004</v>
      </c>
      <c r="E360" s="19">
        <f>E359/20</f>
        <v>0.25</v>
      </c>
      <c r="F360" s="339"/>
      <c r="G360" s="336"/>
      <c r="H360" s="8"/>
      <c r="I360" s="17">
        <f>I359/20</f>
        <v>0.15</v>
      </c>
      <c r="J360" s="18">
        <f>J359/20</f>
        <v>0.65</v>
      </c>
      <c r="K360" s="19">
        <f>K359/20</f>
        <v>0.2</v>
      </c>
      <c r="L360" s="339"/>
      <c r="M360" s="336"/>
      <c r="N360" s="8"/>
      <c r="O360" s="17">
        <f>O359/20</f>
        <v>0.2</v>
      </c>
      <c r="P360" s="18">
        <f>P359/20</f>
        <v>0.6</v>
      </c>
      <c r="Q360" s="19">
        <f>Q359/20</f>
        <v>0.2</v>
      </c>
      <c r="R360" s="339"/>
      <c r="S360" s="336"/>
    </row>
    <row r="361" spans="1:19" s="173" customFormat="1" ht="20.100000000000001" customHeight="1">
      <c r="A361" s="336"/>
      <c r="B361" s="330" t="s">
        <v>46</v>
      </c>
      <c r="C361" s="37">
        <v>6</v>
      </c>
      <c r="D361" s="38">
        <v>16</v>
      </c>
      <c r="E361" s="39">
        <v>8</v>
      </c>
      <c r="F361" s="338">
        <f>(C361-E361)/30*100</f>
        <v>-6.666666666666667</v>
      </c>
      <c r="G361" s="336"/>
      <c r="H361" s="8"/>
      <c r="I361" s="37">
        <v>6</v>
      </c>
      <c r="J361" s="38">
        <v>19</v>
      </c>
      <c r="K361" s="39">
        <v>5</v>
      </c>
      <c r="L361" s="338">
        <f>(I361-K361)/30*100</f>
        <v>3.3333333333333335</v>
      </c>
      <c r="M361" s="336"/>
      <c r="N361" s="8"/>
      <c r="O361" s="37">
        <v>4</v>
      </c>
      <c r="P361" s="38">
        <v>21</v>
      </c>
      <c r="Q361" s="39">
        <v>5</v>
      </c>
      <c r="R361" s="338">
        <f>(O361-Q361)/30*100</f>
        <v>-3.3333333333333335</v>
      </c>
      <c r="S361" s="336"/>
    </row>
    <row r="362" spans="1:19" s="173" customFormat="1" ht="20.100000000000001" customHeight="1">
      <c r="A362" s="337"/>
      <c r="B362" s="337"/>
      <c r="C362" s="17">
        <f>C361/30</f>
        <v>0.2</v>
      </c>
      <c r="D362" s="18">
        <f>D361/30</f>
        <v>0.53333333333333333</v>
      </c>
      <c r="E362" s="19">
        <f>E361/30</f>
        <v>0.26666666666666666</v>
      </c>
      <c r="F362" s="339"/>
      <c r="G362" s="337"/>
      <c r="H362" s="8"/>
      <c r="I362" s="17">
        <f>I361/30</f>
        <v>0.2</v>
      </c>
      <c r="J362" s="18">
        <f>J361/30</f>
        <v>0.6333333333333333</v>
      </c>
      <c r="K362" s="19">
        <f>K361/30</f>
        <v>0.16666666666666666</v>
      </c>
      <c r="L362" s="339"/>
      <c r="M362" s="337"/>
      <c r="N362" s="8"/>
      <c r="O362" s="17">
        <f>O361/30</f>
        <v>0.13333333333333333</v>
      </c>
      <c r="P362" s="18">
        <f>P361/30</f>
        <v>0.7</v>
      </c>
      <c r="Q362" s="19">
        <f>Q361/30</f>
        <v>0.16666666666666666</v>
      </c>
      <c r="R362" s="339"/>
      <c r="S362" s="337"/>
    </row>
    <row r="363" spans="1:19" s="173" customFormat="1" ht="20.100000000000001" customHeight="1">
      <c r="A363" s="330" t="s">
        <v>219</v>
      </c>
      <c r="B363" s="330" t="s">
        <v>47</v>
      </c>
      <c r="C363" s="5">
        <v>5</v>
      </c>
      <c r="D363" s="6">
        <v>11</v>
      </c>
      <c r="E363" s="7">
        <v>4</v>
      </c>
      <c r="F363" s="338">
        <f>(C363-E363)/20*100</f>
        <v>5</v>
      </c>
      <c r="G363" s="338">
        <f>((C363+C365)-(E363+E365))/50*100</f>
        <v>10</v>
      </c>
      <c r="I363" s="5">
        <v>4</v>
      </c>
      <c r="J363" s="6">
        <v>12</v>
      </c>
      <c r="K363" s="7">
        <v>4</v>
      </c>
      <c r="L363" s="338">
        <f>(I363-K363)/20*100</f>
        <v>0</v>
      </c>
      <c r="M363" s="338">
        <f>((I363+I365)-(K363+K365))/50*100</f>
        <v>0</v>
      </c>
      <c r="O363" s="5">
        <v>0</v>
      </c>
      <c r="P363" s="6">
        <v>15</v>
      </c>
      <c r="Q363" s="7">
        <v>5</v>
      </c>
      <c r="R363" s="338">
        <f>(O363-Q363)/20*100</f>
        <v>-25</v>
      </c>
      <c r="S363" s="338">
        <f>((O363+O365)-(Q363+Q365))/50*100</f>
        <v>-14.000000000000002</v>
      </c>
    </row>
    <row r="364" spans="1:19" s="173" customFormat="1" ht="20.100000000000001" customHeight="1">
      <c r="A364" s="335"/>
      <c r="B364" s="337"/>
      <c r="C364" s="17">
        <f>C363/20</f>
        <v>0.25</v>
      </c>
      <c r="D364" s="18">
        <f>D363/20</f>
        <v>0.55000000000000004</v>
      </c>
      <c r="E364" s="19">
        <f>E363/20</f>
        <v>0.2</v>
      </c>
      <c r="F364" s="339"/>
      <c r="G364" s="336"/>
      <c r="H364" s="8"/>
      <c r="I364" s="17">
        <f>I363/20</f>
        <v>0.2</v>
      </c>
      <c r="J364" s="18">
        <f>J363/20</f>
        <v>0.6</v>
      </c>
      <c r="K364" s="19">
        <f>K363/20</f>
        <v>0.2</v>
      </c>
      <c r="L364" s="339"/>
      <c r="M364" s="336"/>
      <c r="N364" s="8"/>
      <c r="O364" s="17">
        <f>O363/20</f>
        <v>0</v>
      </c>
      <c r="P364" s="18">
        <f>P363/20</f>
        <v>0.75</v>
      </c>
      <c r="Q364" s="19">
        <f>Q363/20</f>
        <v>0.25</v>
      </c>
      <c r="R364" s="339"/>
      <c r="S364" s="336"/>
    </row>
    <row r="365" spans="1:19" s="173" customFormat="1" ht="20.100000000000001" customHeight="1">
      <c r="A365" s="336"/>
      <c r="B365" s="330" t="s">
        <v>46</v>
      </c>
      <c r="C365" s="37">
        <v>8</v>
      </c>
      <c r="D365" s="38">
        <v>18</v>
      </c>
      <c r="E365" s="39">
        <v>4</v>
      </c>
      <c r="F365" s="338">
        <f>(C365-E365)/30*100</f>
        <v>13.333333333333334</v>
      </c>
      <c r="G365" s="336"/>
      <c r="H365" s="8"/>
      <c r="I365" s="37">
        <v>4</v>
      </c>
      <c r="J365" s="38">
        <v>22</v>
      </c>
      <c r="K365" s="39">
        <v>4</v>
      </c>
      <c r="L365" s="338">
        <f>(I365-K365)/30*100</f>
        <v>0</v>
      </c>
      <c r="M365" s="336"/>
      <c r="N365" s="8"/>
      <c r="O365" s="37">
        <v>2</v>
      </c>
      <c r="P365" s="38">
        <v>24</v>
      </c>
      <c r="Q365" s="39">
        <v>4</v>
      </c>
      <c r="R365" s="338">
        <f>(O365-Q365)/30*100</f>
        <v>-6.666666666666667</v>
      </c>
      <c r="S365" s="336"/>
    </row>
    <row r="366" spans="1:19" s="173" customFormat="1" ht="20.100000000000001" customHeight="1">
      <c r="A366" s="337"/>
      <c r="B366" s="337"/>
      <c r="C366" s="17">
        <f>C365/30</f>
        <v>0.26666666666666666</v>
      </c>
      <c r="D366" s="18">
        <f>D365/30</f>
        <v>0.6</v>
      </c>
      <c r="E366" s="19">
        <f>E365/30</f>
        <v>0.13333333333333333</v>
      </c>
      <c r="F366" s="339"/>
      <c r="G366" s="337"/>
      <c r="H366" s="8"/>
      <c r="I366" s="17">
        <f>I365/30</f>
        <v>0.13333333333333333</v>
      </c>
      <c r="J366" s="18">
        <f>J365/30</f>
        <v>0.73333333333333328</v>
      </c>
      <c r="K366" s="19">
        <f>K365/30</f>
        <v>0.13333333333333333</v>
      </c>
      <c r="L366" s="339"/>
      <c r="M366" s="337"/>
      <c r="N366" s="8"/>
      <c r="O366" s="17">
        <f>O365/30</f>
        <v>6.6666666666666666E-2</v>
      </c>
      <c r="P366" s="18">
        <f>P365/30</f>
        <v>0.8</v>
      </c>
      <c r="Q366" s="19">
        <f>Q365/30</f>
        <v>0.13333333333333333</v>
      </c>
      <c r="R366" s="339"/>
      <c r="S366" s="337"/>
    </row>
    <row r="367" spans="1:19" s="173" customFormat="1" ht="20.100000000000001" customHeight="1">
      <c r="A367" s="330" t="s">
        <v>220</v>
      </c>
      <c r="B367" s="330" t="s">
        <v>47</v>
      </c>
      <c r="C367" s="5">
        <v>4</v>
      </c>
      <c r="D367" s="6">
        <v>11</v>
      </c>
      <c r="E367" s="7">
        <v>5</v>
      </c>
      <c r="F367" s="338">
        <f>(C367-E367)/20*100</f>
        <v>-5</v>
      </c>
      <c r="G367" s="338">
        <f>((C367+C369)-(E367+E369))/50*100</f>
        <v>2</v>
      </c>
      <c r="I367" s="5">
        <v>2</v>
      </c>
      <c r="J367" s="6">
        <v>14</v>
      </c>
      <c r="K367" s="7">
        <v>4</v>
      </c>
      <c r="L367" s="338">
        <f>(I367-K367)/20*100</f>
        <v>-10</v>
      </c>
      <c r="M367" s="338">
        <f>((I367+I369)-(K367+K369))/50*100</f>
        <v>0</v>
      </c>
      <c r="O367" s="5">
        <v>1</v>
      </c>
      <c r="P367" s="6">
        <v>15</v>
      </c>
      <c r="Q367" s="7">
        <v>4</v>
      </c>
      <c r="R367" s="338">
        <f>(O367-Q367)/20*100</f>
        <v>-15</v>
      </c>
      <c r="S367" s="338">
        <f>((O367+O369)-(Q367+Q369))/50*100</f>
        <v>-2</v>
      </c>
    </row>
    <row r="368" spans="1:19" s="173" customFormat="1" ht="20.100000000000001" customHeight="1">
      <c r="A368" s="335"/>
      <c r="B368" s="337"/>
      <c r="C368" s="17">
        <f>C367/20</f>
        <v>0.2</v>
      </c>
      <c r="D368" s="18">
        <f>D367/20</f>
        <v>0.55000000000000004</v>
      </c>
      <c r="E368" s="19">
        <f>E367/20</f>
        <v>0.25</v>
      </c>
      <c r="F368" s="339"/>
      <c r="G368" s="336"/>
      <c r="H368" s="8"/>
      <c r="I368" s="17">
        <f>I367/20</f>
        <v>0.1</v>
      </c>
      <c r="J368" s="18">
        <f>J367/20</f>
        <v>0.7</v>
      </c>
      <c r="K368" s="19">
        <f>K367/20</f>
        <v>0.2</v>
      </c>
      <c r="L368" s="339"/>
      <c r="M368" s="336"/>
      <c r="N368" s="8"/>
      <c r="O368" s="17">
        <f>O367/20</f>
        <v>0.05</v>
      </c>
      <c r="P368" s="18">
        <f>P367/20</f>
        <v>0.75</v>
      </c>
      <c r="Q368" s="19">
        <f>Q367/20</f>
        <v>0.2</v>
      </c>
      <c r="R368" s="339"/>
      <c r="S368" s="336"/>
    </row>
    <row r="369" spans="1:19" s="173" customFormat="1" ht="20.100000000000001" customHeight="1">
      <c r="A369" s="336"/>
      <c r="B369" s="330" t="s">
        <v>46</v>
      </c>
      <c r="C369" s="37">
        <v>6</v>
      </c>
      <c r="D369" s="38">
        <v>20</v>
      </c>
      <c r="E369" s="39">
        <v>4</v>
      </c>
      <c r="F369" s="338">
        <f>(C369-E369)/30*100</f>
        <v>6.666666666666667</v>
      </c>
      <c r="G369" s="336"/>
      <c r="H369" s="8"/>
      <c r="I369" s="37">
        <v>3</v>
      </c>
      <c r="J369" s="38">
        <v>26</v>
      </c>
      <c r="K369" s="39">
        <v>1</v>
      </c>
      <c r="L369" s="338">
        <f>(I369-K369)/30*100</f>
        <v>6.666666666666667</v>
      </c>
      <c r="M369" s="336"/>
      <c r="N369" s="8"/>
      <c r="O369" s="37">
        <v>3</v>
      </c>
      <c r="P369" s="38">
        <v>26</v>
      </c>
      <c r="Q369" s="39">
        <v>1</v>
      </c>
      <c r="R369" s="338">
        <f>(O369-Q369)/30*100</f>
        <v>6.666666666666667</v>
      </c>
      <c r="S369" s="336"/>
    </row>
    <row r="370" spans="1:19" s="173" customFormat="1" ht="20.100000000000001" customHeight="1">
      <c r="A370" s="337"/>
      <c r="B370" s="337"/>
      <c r="C370" s="17">
        <f>C369/30</f>
        <v>0.2</v>
      </c>
      <c r="D370" s="18">
        <f>D369/30</f>
        <v>0.66666666666666663</v>
      </c>
      <c r="E370" s="19">
        <f>E369/30</f>
        <v>0.13333333333333333</v>
      </c>
      <c r="F370" s="339"/>
      <c r="G370" s="337"/>
      <c r="H370" s="8"/>
      <c r="I370" s="17">
        <f>I369/30</f>
        <v>0.1</v>
      </c>
      <c r="J370" s="18">
        <f>J369/30</f>
        <v>0.8666666666666667</v>
      </c>
      <c r="K370" s="19">
        <f>K369/30</f>
        <v>3.3333333333333333E-2</v>
      </c>
      <c r="L370" s="339"/>
      <c r="M370" s="337"/>
      <c r="N370" s="8"/>
      <c r="O370" s="17">
        <f>O369/30</f>
        <v>0.1</v>
      </c>
      <c r="P370" s="18">
        <f>P369/30</f>
        <v>0.8666666666666667</v>
      </c>
      <c r="Q370" s="19">
        <f>Q369/30</f>
        <v>3.3333333333333333E-2</v>
      </c>
      <c r="R370" s="339"/>
      <c r="S370" s="337"/>
    </row>
    <row r="371" spans="1:19" s="173" customFormat="1" ht="20.100000000000001" customHeight="1">
      <c r="A371" s="330" t="s">
        <v>221</v>
      </c>
      <c r="B371" s="330" t="s">
        <v>47</v>
      </c>
      <c r="C371" s="5">
        <v>5</v>
      </c>
      <c r="D371" s="6">
        <v>10</v>
      </c>
      <c r="E371" s="7">
        <v>5</v>
      </c>
      <c r="F371" s="338">
        <f>(C371-E371)/20*100</f>
        <v>0</v>
      </c>
      <c r="G371" s="338">
        <f>((C371+C373)-(E371+E373))/50*100</f>
        <v>-2</v>
      </c>
      <c r="I371" s="5">
        <v>3</v>
      </c>
      <c r="J371" s="6">
        <v>14</v>
      </c>
      <c r="K371" s="7">
        <v>3</v>
      </c>
      <c r="L371" s="338">
        <f>(I371-K371)/20*100</f>
        <v>0</v>
      </c>
      <c r="M371" s="338">
        <f>((I371+I373)-(K371+K373))/50*100</f>
        <v>-8</v>
      </c>
      <c r="O371" s="5">
        <v>2</v>
      </c>
      <c r="P371" s="6">
        <v>15</v>
      </c>
      <c r="Q371" s="7">
        <v>3</v>
      </c>
      <c r="R371" s="338">
        <f>(O371-Q371)/20*100</f>
        <v>-5</v>
      </c>
      <c r="S371" s="338">
        <f>((O371+O373)-(Q371+Q373))/50*100</f>
        <v>6</v>
      </c>
    </row>
    <row r="372" spans="1:19" s="173" customFormat="1" ht="20.100000000000001" customHeight="1">
      <c r="A372" s="335"/>
      <c r="B372" s="337"/>
      <c r="C372" s="17">
        <f>C371/20</f>
        <v>0.25</v>
      </c>
      <c r="D372" s="18">
        <f>D371/20</f>
        <v>0.5</v>
      </c>
      <c r="E372" s="19">
        <f>E371/20</f>
        <v>0.25</v>
      </c>
      <c r="F372" s="339"/>
      <c r="G372" s="336"/>
      <c r="H372" s="8"/>
      <c r="I372" s="17">
        <f>I371/20</f>
        <v>0.15</v>
      </c>
      <c r="J372" s="18">
        <f>J371/20</f>
        <v>0.7</v>
      </c>
      <c r="K372" s="19">
        <f>K371/20</f>
        <v>0.15</v>
      </c>
      <c r="L372" s="339"/>
      <c r="M372" s="336"/>
      <c r="N372" s="8"/>
      <c r="O372" s="17">
        <f>O371/20</f>
        <v>0.1</v>
      </c>
      <c r="P372" s="18">
        <f>P371/20</f>
        <v>0.75</v>
      </c>
      <c r="Q372" s="19">
        <f>Q371/20</f>
        <v>0.15</v>
      </c>
      <c r="R372" s="339"/>
      <c r="S372" s="336"/>
    </row>
    <row r="373" spans="1:19" s="173" customFormat="1" ht="20.100000000000001" customHeight="1">
      <c r="A373" s="336"/>
      <c r="B373" s="330" t="s">
        <v>46</v>
      </c>
      <c r="C373" s="37">
        <v>7</v>
      </c>
      <c r="D373" s="38">
        <v>15</v>
      </c>
      <c r="E373" s="39">
        <v>8</v>
      </c>
      <c r="F373" s="338">
        <f>(C373-E373)/30*100</f>
        <v>-3.3333333333333335</v>
      </c>
      <c r="G373" s="336"/>
      <c r="H373" s="8"/>
      <c r="I373" s="37">
        <v>2</v>
      </c>
      <c r="J373" s="38">
        <v>22</v>
      </c>
      <c r="K373" s="39">
        <v>6</v>
      </c>
      <c r="L373" s="338">
        <f>(I373-K373)/30*100</f>
        <v>-13.333333333333334</v>
      </c>
      <c r="M373" s="336"/>
      <c r="N373" s="8"/>
      <c r="O373" s="37">
        <v>6</v>
      </c>
      <c r="P373" s="38">
        <v>22</v>
      </c>
      <c r="Q373" s="39">
        <v>2</v>
      </c>
      <c r="R373" s="338">
        <f>(O373-Q373)/30*100</f>
        <v>13.333333333333334</v>
      </c>
      <c r="S373" s="336"/>
    </row>
    <row r="374" spans="1:19" s="173" customFormat="1" ht="20.100000000000001" customHeight="1">
      <c r="A374" s="337"/>
      <c r="B374" s="337"/>
      <c r="C374" s="17">
        <f>C373/30</f>
        <v>0.23333333333333334</v>
      </c>
      <c r="D374" s="18">
        <f>D373/30</f>
        <v>0.5</v>
      </c>
      <c r="E374" s="19">
        <f>E373/30</f>
        <v>0.26666666666666666</v>
      </c>
      <c r="F374" s="339"/>
      <c r="G374" s="337"/>
      <c r="H374" s="8"/>
      <c r="I374" s="17">
        <f>I373/30</f>
        <v>6.6666666666666666E-2</v>
      </c>
      <c r="J374" s="18">
        <f>J373/30</f>
        <v>0.73333333333333328</v>
      </c>
      <c r="K374" s="19">
        <f>K373/30</f>
        <v>0.2</v>
      </c>
      <c r="L374" s="339"/>
      <c r="M374" s="337"/>
      <c r="N374" s="8"/>
      <c r="O374" s="17">
        <f>O373/30</f>
        <v>0.2</v>
      </c>
      <c r="P374" s="18">
        <f>P373/30</f>
        <v>0.73333333333333328</v>
      </c>
      <c r="Q374" s="19">
        <f>Q373/30</f>
        <v>6.6666666666666666E-2</v>
      </c>
      <c r="R374" s="339"/>
      <c r="S374" s="337"/>
    </row>
    <row r="375" spans="1:19" s="173" customFormat="1" ht="20.100000000000001" customHeight="1">
      <c r="A375" s="330" t="s">
        <v>222</v>
      </c>
      <c r="B375" s="330" t="s">
        <v>47</v>
      </c>
      <c r="C375" s="5">
        <v>4</v>
      </c>
      <c r="D375" s="6">
        <v>12</v>
      </c>
      <c r="E375" s="7">
        <v>4</v>
      </c>
      <c r="F375" s="338">
        <f>(C375-E375)/20*100</f>
        <v>0</v>
      </c>
      <c r="G375" s="338">
        <f>((C375+C377)-(E375+E377))/50*100</f>
        <v>-4</v>
      </c>
      <c r="I375" s="5">
        <v>3</v>
      </c>
      <c r="J375" s="6">
        <v>13</v>
      </c>
      <c r="K375" s="7">
        <v>4</v>
      </c>
      <c r="L375" s="338">
        <f>(I375-K375)/20*100</f>
        <v>-5</v>
      </c>
      <c r="M375" s="338">
        <f>((I375+I377)-(K375+K377))/50*100</f>
        <v>-6</v>
      </c>
      <c r="O375" s="5">
        <v>1</v>
      </c>
      <c r="P375" s="6">
        <v>16</v>
      </c>
      <c r="Q375" s="7">
        <v>3</v>
      </c>
      <c r="R375" s="338">
        <f>(O375-Q375)/20*100</f>
        <v>-10</v>
      </c>
      <c r="S375" s="338">
        <f>((O375+O377)-(Q375+Q377))/50*100</f>
        <v>-8</v>
      </c>
    </row>
    <row r="376" spans="1:19" s="173" customFormat="1" ht="20.100000000000001" customHeight="1">
      <c r="A376" s="335"/>
      <c r="B376" s="337"/>
      <c r="C376" s="17">
        <f>C375/20</f>
        <v>0.2</v>
      </c>
      <c r="D376" s="18">
        <f>D375/20</f>
        <v>0.6</v>
      </c>
      <c r="E376" s="19">
        <f>E375/20</f>
        <v>0.2</v>
      </c>
      <c r="F376" s="339"/>
      <c r="G376" s="336"/>
      <c r="H376" s="8"/>
      <c r="I376" s="17">
        <f>I375/20</f>
        <v>0.15</v>
      </c>
      <c r="J376" s="18">
        <f>J375/20</f>
        <v>0.65</v>
      </c>
      <c r="K376" s="19">
        <f>K375/20</f>
        <v>0.2</v>
      </c>
      <c r="L376" s="339"/>
      <c r="M376" s="336"/>
      <c r="N376" s="8"/>
      <c r="O376" s="17">
        <f>O375/20</f>
        <v>0.05</v>
      </c>
      <c r="P376" s="18">
        <f>P375/20</f>
        <v>0.8</v>
      </c>
      <c r="Q376" s="19">
        <f>Q375/20</f>
        <v>0.15</v>
      </c>
      <c r="R376" s="339"/>
      <c r="S376" s="336"/>
    </row>
    <row r="377" spans="1:19" s="173" customFormat="1" ht="20.100000000000001" customHeight="1">
      <c r="A377" s="336"/>
      <c r="B377" s="330" t="s">
        <v>46</v>
      </c>
      <c r="C377" s="37">
        <v>5</v>
      </c>
      <c r="D377" s="38">
        <v>18</v>
      </c>
      <c r="E377" s="39">
        <v>7</v>
      </c>
      <c r="F377" s="338">
        <f>(C377-E377)/30*100</f>
        <v>-6.666666666666667</v>
      </c>
      <c r="G377" s="336"/>
      <c r="H377" s="8"/>
      <c r="I377" s="37">
        <v>2</v>
      </c>
      <c r="J377" s="38">
        <v>24</v>
      </c>
      <c r="K377" s="39">
        <v>4</v>
      </c>
      <c r="L377" s="338">
        <f>(I377-K377)/30*100</f>
        <v>-6.666666666666667</v>
      </c>
      <c r="M377" s="336"/>
      <c r="N377" s="8"/>
      <c r="O377" s="37">
        <v>2</v>
      </c>
      <c r="P377" s="38">
        <v>24</v>
      </c>
      <c r="Q377" s="39">
        <v>4</v>
      </c>
      <c r="R377" s="338">
        <f>(O377-Q377)/30*100</f>
        <v>-6.666666666666667</v>
      </c>
      <c r="S377" s="336"/>
    </row>
    <row r="378" spans="1:19" s="173" customFormat="1" ht="20.100000000000001" customHeight="1">
      <c r="A378" s="337"/>
      <c r="B378" s="337"/>
      <c r="C378" s="17">
        <f>C377/30</f>
        <v>0.16666666666666666</v>
      </c>
      <c r="D378" s="18">
        <f>D377/30</f>
        <v>0.6</v>
      </c>
      <c r="E378" s="19">
        <f>E377/30</f>
        <v>0.23333333333333334</v>
      </c>
      <c r="F378" s="339"/>
      <c r="G378" s="337"/>
      <c r="H378" s="8"/>
      <c r="I378" s="17">
        <f>I377/30</f>
        <v>6.6666666666666666E-2</v>
      </c>
      <c r="J378" s="18">
        <f>J377/30</f>
        <v>0.8</v>
      </c>
      <c r="K378" s="19">
        <f>K377/30</f>
        <v>0.13333333333333333</v>
      </c>
      <c r="L378" s="339"/>
      <c r="M378" s="337"/>
      <c r="N378" s="8"/>
      <c r="O378" s="17">
        <f>O377/30</f>
        <v>6.6666666666666666E-2</v>
      </c>
      <c r="P378" s="18">
        <f>P377/30</f>
        <v>0.8</v>
      </c>
      <c r="Q378" s="19">
        <f>Q377/30</f>
        <v>0.13333333333333333</v>
      </c>
      <c r="R378" s="339"/>
      <c r="S378" s="337"/>
    </row>
    <row r="379" spans="1:19" s="173" customFormat="1" ht="20.100000000000001" customHeight="1">
      <c r="A379" s="330" t="s">
        <v>223</v>
      </c>
      <c r="B379" s="330" t="s">
        <v>47</v>
      </c>
      <c r="C379" s="5">
        <v>4</v>
      </c>
      <c r="D379" s="6">
        <v>11</v>
      </c>
      <c r="E379" s="7">
        <v>5</v>
      </c>
      <c r="F379" s="338">
        <f>(C379-E379)/20*100</f>
        <v>-5</v>
      </c>
      <c r="G379" s="338">
        <f>((C379+C381)-(E379+E381))/50*100</f>
        <v>-22</v>
      </c>
      <c r="I379" s="5">
        <v>3</v>
      </c>
      <c r="J379" s="6">
        <v>14</v>
      </c>
      <c r="K379" s="7">
        <v>3</v>
      </c>
      <c r="L379" s="338">
        <f>(I379-K379)/20*100</f>
        <v>0</v>
      </c>
      <c r="M379" s="338">
        <f>((I379+I381)-(K379+K381))/50*100</f>
        <v>-16</v>
      </c>
      <c r="O379" s="5">
        <v>1</v>
      </c>
      <c r="P379" s="6">
        <v>15</v>
      </c>
      <c r="Q379" s="7">
        <v>4</v>
      </c>
      <c r="R379" s="338">
        <f>(O379-Q379)/20*100</f>
        <v>-15</v>
      </c>
      <c r="S379" s="338">
        <f>((O379+O381)-(Q379+Q381))/50*100</f>
        <v>-14.000000000000002</v>
      </c>
    </row>
    <row r="380" spans="1:19" s="173" customFormat="1" ht="20.100000000000001" customHeight="1">
      <c r="A380" s="335"/>
      <c r="B380" s="337"/>
      <c r="C380" s="17">
        <f>C379/20</f>
        <v>0.2</v>
      </c>
      <c r="D380" s="18">
        <f>D379/20</f>
        <v>0.55000000000000004</v>
      </c>
      <c r="E380" s="19">
        <f>E379/20</f>
        <v>0.25</v>
      </c>
      <c r="F380" s="339"/>
      <c r="G380" s="336"/>
      <c r="H380" s="8"/>
      <c r="I380" s="17">
        <f>I379/20</f>
        <v>0.15</v>
      </c>
      <c r="J380" s="18">
        <f>J379/20</f>
        <v>0.7</v>
      </c>
      <c r="K380" s="19">
        <f>K379/20</f>
        <v>0.15</v>
      </c>
      <c r="L380" s="339"/>
      <c r="M380" s="336"/>
      <c r="N380" s="8"/>
      <c r="O380" s="17">
        <f>O379/20</f>
        <v>0.05</v>
      </c>
      <c r="P380" s="18">
        <f>P379/20</f>
        <v>0.75</v>
      </c>
      <c r="Q380" s="19">
        <f>Q379/20</f>
        <v>0.2</v>
      </c>
      <c r="R380" s="339"/>
      <c r="S380" s="336"/>
    </row>
    <row r="381" spans="1:19" s="173" customFormat="1" ht="20.100000000000001" customHeight="1">
      <c r="A381" s="336"/>
      <c r="B381" s="330" t="s">
        <v>46</v>
      </c>
      <c r="C381" s="37">
        <v>2</v>
      </c>
      <c r="D381" s="38">
        <v>16</v>
      </c>
      <c r="E381" s="39">
        <v>12</v>
      </c>
      <c r="F381" s="338">
        <f>(C381-E381)/30*100</f>
        <v>-33.333333333333329</v>
      </c>
      <c r="G381" s="336"/>
      <c r="H381" s="8"/>
      <c r="I381" s="37">
        <v>2</v>
      </c>
      <c r="J381" s="38">
        <v>18</v>
      </c>
      <c r="K381" s="39">
        <v>10</v>
      </c>
      <c r="L381" s="338">
        <f>(I381-K381)/30*100</f>
        <v>-26.666666666666668</v>
      </c>
      <c r="M381" s="336"/>
      <c r="N381" s="8"/>
      <c r="O381" s="37">
        <v>1</v>
      </c>
      <c r="P381" s="38">
        <v>24</v>
      </c>
      <c r="Q381" s="39">
        <v>5</v>
      </c>
      <c r="R381" s="338">
        <f>(O381-Q381)/30*100</f>
        <v>-13.333333333333334</v>
      </c>
      <c r="S381" s="336"/>
    </row>
    <row r="382" spans="1:19" s="173" customFormat="1" ht="20.100000000000001" customHeight="1">
      <c r="A382" s="337"/>
      <c r="B382" s="337"/>
      <c r="C382" s="17">
        <f>C381/30</f>
        <v>6.6666666666666666E-2</v>
      </c>
      <c r="D382" s="18">
        <f>D381/30</f>
        <v>0.53333333333333333</v>
      </c>
      <c r="E382" s="19">
        <f>E381/30</f>
        <v>0.4</v>
      </c>
      <c r="F382" s="339"/>
      <c r="G382" s="337"/>
      <c r="H382" s="8"/>
      <c r="I382" s="17">
        <f>I381/30</f>
        <v>6.6666666666666666E-2</v>
      </c>
      <c r="J382" s="18">
        <f>J381/30</f>
        <v>0.6</v>
      </c>
      <c r="K382" s="19">
        <f>K381/30</f>
        <v>0.33333333333333331</v>
      </c>
      <c r="L382" s="339"/>
      <c r="M382" s="337"/>
      <c r="N382" s="8"/>
      <c r="O382" s="17">
        <f>O381/30</f>
        <v>3.3333333333333333E-2</v>
      </c>
      <c r="P382" s="18">
        <f>P381/30</f>
        <v>0.8</v>
      </c>
      <c r="Q382" s="19">
        <f>Q381/30</f>
        <v>0.16666666666666666</v>
      </c>
      <c r="R382" s="339"/>
      <c r="S382" s="337"/>
    </row>
    <row r="383" spans="1:19" s="173" customFormat="1" ht="20.100000000000001" customHeight="1">
      <c r="A383" s="330" t="s">
        <v>224</v>
      </c>
      <c r="B383" s="330" t="s">
        <v>47</v>
      </c>
      <c r="C383" s="5">
        <v>5</v>
      </c>
      <c r="D383" s="6">
        <v>12</v>
      </c>
      <c r="E383" s="7">
        <v>3</v>
      </c>
      <c r="F383" s="338">
        <f>(C383-E383)/20*100</f>
        <v>10</v>
      </c>
      <c r="G383" s="338">
        <f>((C383+C385)-(E383+E385))/50*100</f>
        <v>14.000000000000002</v>
      </c>
      <c r="I383" s="5">
        <v>2</v>
      </c>
      <c r="J383" s="6">
        <v>15</v>
      </c>
      <c r="K383" s="7">
        <v>3</v>
      </c>
      <c r="L383" s="338">
        <f>(I383-K383)/20*100</f>
        <v>-5</v>
      </c>
      <c r="M383" s="338">
        <f>((I383+I385)-(K383+K385))/50*100</f>
        <v>-8</v>
      </c>
      <c r="O383" s="5">
        <v>0</v>
      </c>
      <c r="P383" s="6">
        <v>17</v>
      </c>
      <c r="Q383" s="7">
        <v>3</v>
      </c>
      <c r="R383" s="338">
        <f>(O383-Q383)/20*100</f>
        <v>-15</v>
      </c>
      <c r="S383" s="338">
        <f>((O383+O385)-(Q383+Q385))/50*100</f>
        <v>-8</v>
      </c>
    </row>
    <row r="384" spans="1:19" s="173" customFormat="1" ht="20.100000000000001" customHeight="1">
      <c r="A384" s="335"/>
      <c r="B384" s="337"/>
      <c r="C384" s="17">
        <f>C383/20</f>
        <v>0.25</v>
      </c>
      <c r="D384" s="18">
        <f>D383/20</f>
        <v>0.6</v>
      </c>
      <c r="E384" s="19">
        <f>E383/20</f>
        <v>0.15</v>
      </c>
      <c r="F384" s="339"/>
      <c r="G384" s="336"/>
      <c r="H384" s="8"/>
      <c r="I384" s="17">
        <f>I383/20</f>
        <v>0.1</v>
      </c>
      <c r="J384" s="18">
        <f>J383/20</f>
        <v>0.75</v>
      </c>
      <c r="K384" s="19">
        <f>K383/20</f>
        <v>0.15</v>
      </c>
      <c r="L384" s="339"/>
      <c r="M384" s="336"/>
      <c r="N384" s="8"/>
      <c r="O384" s="17">
        <f>O383/20</f>
        <v>0</v>
      </c>
      <c r="P384" s="18">
        <f>P383/20</f>
        <v>0.85</v>
      </c>
      <c r="Q384" s="19">
        <f>Q383/20</f>
        <v>0.15</v>
      </c>
      <c r="R384" s="339"/>
      <c r="S384" s="336"/>
    </row>
    <row r="385" spans="1:19" s="173" customFormat="1" ht="20.100000000000001" customHeight="1">
      <c r="A385" s="336"/>
      <c r="B385" s="330" t="s">
        <v>46</v>
      </c>
      <c r="C385" s="37">
        <v>10</v>
      </c>
      <c r="D385" s="38">
        <v>20</v>
      </c>
      <c r="E385" s="39">
        <v>5</v>
      </c>
      <c r="F385" s="338">
        <f>(C385-E385)/30*100</f>
        <v>16.666666666666664</v>
      </c>
      <c r="G385" s="336"/>
      <c r="H385" s="8"/>
      <c r="I385" s="37">
        <v>2</v>
      </c>
      <c r="J385" s="38">
        <v>23</v>
      </c>
      <c r="K385" s="39">
        <v>5</v>
      </c>
      <c r="L385" s="338">
        <f>(I385-K385)/30*100</f>
        <v>-10</v>
      </c>
      <c r="M385" s="336"/>
      <c r="N385" s="8"/>
      <c r="O385" s="37">
        <v>1</v>
      </c>
      <c r="P385" s="38">
        <v>27</v>
      </c>
      <c r="Q385" s="39">
        <v>2</v>
      </c>
      <c r="R385" s="338">
        <f>(O385-Q385)/30*100</f>
        <v>-3.3333333333333335</v>
      </c>
      <c r="S385" s="336"/>
    </row>
    <row r="386" spans="1:19" s="173" customFormat="1" ht="20.100000000000001" customHeight="1">
      <c r="A386" s="337"/>
      <c r="B386" s="337"/>
      <c r="C386" s="17">
        <f>C385/30</f>
        <v>0.33333333333333331</v>
      </c>
      <c r="D386" s="18">
        <f>D385/30</f>
        <v>0.66666666666666663</v>
      </c>
      <c r="E386" s="19">
        <f>E385/30</f>
        <v>0.16666666666666666</v>
      </c>
      <c r="F386" s="339"/>
      <c r="G386" s="337"/>
      <c r="H386" s="8"/>
      <c r="I386" s="17">
        <f>I385/30</f>
        <v>6.6666666666666666E-2</v>
      </c>
      <c r="J386" s="18">
        <f>J385/30</f>
        <v>0.76666666666666672</v>
      </c>
      <c r="K386" s="19">
        <f>K385/30</f>
        <v>0.16666666666666666</v>
      </c>
      <c r="L386" s="339"/>
      <c r="M386" s="337"/>
      <c r="N386" s="8"/>
      <c r="O386" s="17">
        <f>O385/30</f>
        <v>3.3333333333333333E-2</v>
      </c>
      <c r="P386" s="18">
        <f>P385/30</f>
        <v>0.9</v>
      </c>
      <c r="Q386" s="19">
        <f>Q385/30</f>
        <v>6.6666666666666666E-2</v>
      </c>
      <c r="R386" s="339"/>
      <c r="S386" s="337"/>
    </row>
    <row r="387" spans="1:19" s="173" customFormat="1" ht="20.100000000000001" customHeight="1">
      <c r="A387" s="330" t="s">
        <v>225</v>
      </c>
      <c r="B387" s="330" t="s">
        <v>47</v>
      </c>
      <c r="C387" s="5">
        <v>4</v>
      </c>
      <c r="D387" s="6">
        <v>13</v>
      </c>
      <c r="E387" s="7">
        <v>3</v>
      </c>
      <c r="F387" s="338">
        <f>(C387-E387)/20*100</f>
        <v>5</v>
      </c>
      <c r="G387" s="338">
        <f>((C387+C389)-(E387+E389))/50*100</f>
        <v>6</v>
      </c>
      <c r="I387" s="5">
        <v>1</v>
      </c>
      <c r="J387" s="6">
        <v>16</v>
      </c>
      <c r="K387" s="7">
        <v>3</v>
      </c>
      <c r="L387" s="338">
        <f>(I387-K387)/20*100</f>
        <v>-10</v>
      </c>
      <c r="M387" s="338">
        <f>((I387+I389)-(K387+K389))/50*100</f>
        <v>-8</v>
      </c>
      <c r="O387" s="5">
        <v>0</v>
      </c>
      <c r="P387" s="6">
        <v>15</v>
      </c>
      <c r="Q387" s="7">
        <v>5</v>
      </c>
      <c r="R387" s="338">
        <f>(O387-Q387)/20*100</f>
        <v>-25</v>
      </c>
      <c r="S387" s="338">
        <f>((O387+O389)-(Q387+Q389))/50*100</f>
        <v>-18</v>
      </c>
    </row>
    <row r="388" spans="1:19" s="173" customFormat="1" ht="20.100000000000001" customHeight="1">
      <c r="A388" s="335"/>
      <c r="B388" s="337"/>
      <c r="C388" s="17">
        <f>C387/20</f>
        <v>0.2</v>
      </c>
      <c r="D388" s="18">
        <f>D387/20</f>
        <v>0.65</v>
      </c>
      <c r="E388" s="19">
        <f>E387/20</f>
        <v>0.15</v>
      </c>
      <c r="F388" s="339"/>
      <c r="G388" s="336"/>
      <c r="H388" s="8"/>
      <c r="I388" s="17">
        <f>I387/20</f>
        <v>0.05</v>
      </c>
      <c r="J388" s="18">
        <f>J387/20</f>
        <v>0.8</v>
      </c>
      <c r="K388" s="19">
        <f>K387/20</f>
        <v>0.15</v>
      </c>
      <c r="L388" s="339"/>
      <c r="M388" s="336"/>
      <c r="N388" s="8"/>
      <c r="O388" s="17">
        <f>O387/20</f>
        <v>0</v>
      </c>
      <c r="P388" s="18">
        <f>P387/20</f>
        <v>0.75</v>
      </c>
      <c r="Q388" s="19">
        <f>Q387/20</f>
        <v>0.25</v>
      </c>
      <c r="R388" s="339"/>
      <c r="S388" s="336"/>
    </row>
    <row r="389" spans="1:19" s="173" customFormat="1" ht="20.100000000000001" customHeight="1">
      <c r="A389" s="336"/>
      <c r="B389" s="330" t="s">
        <v>46</v>
      </c>
      <c r="C389" s="37">
        <v>6</v>
      </c>
      <c r="D389" s="38">
        <v>20</v>
      </c>
      <c r="E389" s="39">
        <v>4</v>
      </c>
      <c r="F389" s="338">
        <f>(C389-E389)/30*100</f>
        <v>6.666666666666667</v>
      </c>
      <c r="G389" s="336"/>
      <c r="H389" s="8"/>
      <c r="I389" s="37">
        <v>3</v>
      </c>
      <c r="J389" s="38">
        <v>22</v>
      </c>
      <c r="K389" s="39">
        <v>5</v>
      </c>
      <c r="L389" s="338">
        <f>(I389-K389)/30*100</f>
        <v>-6.666666666666667</v>
      </c>
      <c r="M389" s="336"/>
      <c r="N389" s="8"/>
      <c r="O389" s="37">
        <v>1</v>
      </c>
      <c r="P389" s="38">
        <v>24</v>
      </c>
      <c r="Q389" s="39">
        <v>5</v>
      </c>
      <c r="R389" s="338">
        <f>(O389-Q389)/30*100</f>
        <v>-13.333333333333334</v>
      </c>
      <c r="S389" s="336"/>
    </row>
    <row r="390" spans="1:19" s="173" customFormat="1" ht="20.100000000000001" customHeight="1">
      <c r="A390" s="337"/>
      <c r="B390" s="337"/>
      <c r="C390" s="17">
        <f>C389/30</f>
        <v>0.2</v>
      </c>
      <c r="D390" s="18">
        <f>D389/30</f>
        <v>0.66666666666666663</v>
      </c>
      <c r="E390" s="19">
        <f>E389/30</f>
        <v>0.13333333333333333</v>
      </c>
      <c r="F390" s="339"/>
      <c r="G390" s="337"/>
      <c r="H390" s="8"/>
      <c r="I390" s="17">
        <f>I389/30</f>
        <v>0.1</v>
      </c>
      <c r="J390" s="18">
        <f>J389/30</f>
        <v>0.73333333333333328</v>
      </c>
      <c r="K390" s="19">
        <f>K389/30</f>
        <v>0.16666666666666666</v>
      </c>
      <c r="L390" s="339"/>
      <c r="M390" s="337"/>
      <c r="N390" s="8"/>
      <c r="O390" s="17">
        <f>O389/30</f>
        <v>3.3333333333333333E-2</v>
      </c>
      <c r="P390" s="18">
        <f>P389/30</f>
        <v>0.8</v>
      </c>
      <c r="Q390" s="19">
        <f>Q389/30</f>
        <v>0.16666666666666666</v>
      </c>
      <c r="R390" s="339"/>
      <c r="S390" s="337"/>
    </row>
    <row r="391" spans="1:19" s="173" customFormat="1" ht="20.100000000000001" customHeight="1">
      <c r="A391" s="330" t="s">
        <v>226</v>
      </c>
      <c r="B391" s="330" t="s">
        <v>47</v>
      </c>
      <c r="C391" s="5">
        <v>3</v>
      </c>
      <c r="D391" s="6">
        <v>11</v>
      </c>
      <c r="E391" s="7">
        <v>6</v>
      </c>
      <c r="F391" s="338">
        <f>(C391-E391)/20*100</f>
        <v>-15</v>
      </c>
      <c r="G391" s="338">
        <f>((C391+C393)-(E391+E393))/50*100</f>
        <v>-6</v>
      </c>
      <c r="I391" s="197">
        <v>0</v>
      </c>
      <c r="J391" s="198">
        <v>14</v>
      </c>
      <c r="K391" s="199">
        <v>6</v>
      </c>
      <c r="L391" s="338">
        <f>(I391-K391)/20*100</f>
        <v>-30</v>
      </c>
      <c r="M391" s="338">
        <f>((I391+I393)-(K391+K393))/50*100</f>
        <v>-16</v>
      </c>
      <c r="O391" s="5">
        <v>0</v>
      </c>
      <c r="P391" s="6">
        <v>13</v>
      </c>
      <c r="Q391" s="7">
        <v>7</v>
      </c>
      <c r="R391" s="338">
        <f>(O391-Q391)/20*100</f>
        <v>-35</v>
      </c>
      <c r="S391" s="338">
        <f>((O391+O393)-(Q391+Q393))/50*100</f>
        <v>-22</v>
      </c>
    </row>
    <row r="392" spans="1:19" s="173" customFormat="1" ht="20.100000000000001" customHeight="1">
      <c r="A392" s="335"/>
      <c r="B392" s="337"/>
      <c r="C392" s="17">
        <f>C391/20</f>
        <v>0.15</v>
      </c>
      <c r="D392" s="18">
        <f>D391/20</f>
        <v>0.55000000000000004</v>
      </c>
      <c r="E392" s="19">
        <f>E391/20</f>
        <v>0.3</v>
      </c>
      <c r="F392" s="339"/>
      <c r="G392" s="336"/>
      <c r="H392" s="8"/>
      <c r="I392" s="17">
        <f>I391/20</f>
        <v>0</v>
      </c>
      <c r="J392" s="18">
        <f>J391/20</f>
        <v>0.7</v>
      </c>
      <c r="K392" s="19">
        <f>K391/20</f>
        <v>0.3</v>
      </c>
      <c r="L392" s="339"/>
      <c r="M392" s="336"/>
      <c r="N392" s="8"/>
      <c r="O392" s="17">
        <f>O391/20</f>
        <v>0</v>
      </c>
      <c r="P392" s="18">
        <f>P391/20</f>
        <v>0.65</v>
      </c>
      <c r="Q392" s="19">
        <f>Q391/20</f>
        <v>0.35</v>
      </c>
      <c r="R392" s="339"/>
      <c r="S392" s="336"/>
    </row>
    <row r="393" spans="1:19" s="173" customFormat="1" ht="20.100000000000001" customHeight="1">
      <c r="A393" s="336"/>
      <c r="B393" s="330" t="s">
        <v>46</v>
      </c>
      <c r="C393" s="37">
        <v>7</v>
      </c>
      <c r="D393" s="38">
        <v>16</v>
      </c>
      <c r="E393" s="39">
        <v>7</v>
      </c>
      <c r="F393" s="338">
        <f>(C393-E393)/30*100</f>
        <v>0</v>
      </c>
      <c r="G393" s="336"/>
      <c r="H393" s="8"/>
      <c r="I393" s="37">
        <v>4</v>
      </c>
      <c r="J393" s="38">
        <v>20</v>
      </c>
      <c r="K393" s="39">
        <v>6</v>
      </c>
      <c r="L393" s="338">
        <f>(I393-K393)/30*100</f>
        <v>-6.666666666666667</v>
      </c>
      <c r="M393" s="336"/>
      <c r="N393" s="8"/>
      <c r="O393" s="37">
        <v>0</v>
      </c>
      <c r="P393" s="38">
        <v>26</v>
      </c>
      <c r="Q393" s="39">
        <v>4</v>
      </c>
      <c r="R393" s="338">
        <f>(O393-Q393)/30*100</f>
        <v>-13.333333333333334</v>
      </c>
      <c r="S393" s="336"/>
    </row>
    <row r="394" spans="1:19" s="173" customFormat="1" ht="20.100000000000001" customHeight="1">
      <c r="A394" s="337"/>
      <c r="B394" s="337"/>
      <c r="C394" s="17">
        <f>C393/30</f>
        <v>0.23333333333333334</v>
      </c>
      <c r="D394" s="18">
        <f>D393/30</f>
        <v>0.53333333333333333</v>
      </c>
      <c r="E394" s="19">
        <f>E393/30</f>
        <v>0.23333333333333334</v>
      </c>
      <c r="F394" s="339"/>
      <c r="G394" s="337"/>
      <c r="H394" s="8"/>
      <c r="I394" s="17">
        <f>I393/30</f>
        <v>0.13333333333333333</v>
      </c>
      <c r="J394" s="18">
        <f>J393/30</f>
        <v>0.66666666666666663</v>
      </c>
      <c r="K394" s="19">
        <f>K393/30</f>
        <v>0.2</v>
      </c>
      <c r="L394" s="339"/>
      <c r="M394" s="337"/>
      <c r="N394" s="8"/>
      <c r="O394" s="17">
        <f>O393/30</f>
        <v>0</v>
      </c>
      <c r="P394" s="18">
        <f>P393/30</f>
        <v>0.8666666666666667</v>
      </c>
      <c r="Q394" s="19">
        <f>Q393/30</f>
        <v>0.13333333333333333</v>
      </c>
      <c r="R394" s="339"/>
      <c r="S394" s="337"/>
    </row>
    <row r="395" spans="1:19" s="173" customFormat="1" ht="20.100000000000001" customHeight="1">
      <c r="A395" s="330" t="s">
        <v>227</v>
      </c>
      <c r="B395" s="330" t="s">
        <v>47</v>
      </c>
      <c r="C395" s="5">
        <v>2</v>
      </c>
      <c r="D395" s="6">
        <v>10</v>
      </c>
      <c r="E395" s="7">
        <v>8</v>
      </c>
      <c r="F395" s="338">
        <f>(C395-E395)/20*100</f>
        <v>-30</v>
      </c>
      <c r="G395" s="338">
        <f>((C395+C397)-(E395+E397))/50*100</f>
        <v>-16</v>
      </c>
      <c r="I395" s="5">
        <v>1</v>
      </c>
      <c r="J395" s="6">
        <v>13</v>
      </c>
      <c r="K395" s="7">
        <v>6</v>
      </c>
      <c r="L395" s="338">
        <f>(I395-K395)/20*100</f>
        <v>-25</v>
      </c>
      <c r="M395" s="338">
        <f>((I395+I397)-(K395+K397))/50*100</f>
        <v>-14.000000000000002</v>
      </c>
      <c r="O395" s="5">
        <v>0</v>
      </c>
      <c r="P395" s="6">
        <v>15</v>
      </c>
      <c r="Q395" s="7">
        <v>5</v>
      </c>
      <c r="R395" s="338">
        <f>(O395-Q395)/20*100</f>
        <v>-25</v>
      </c>
      <c r="S395" s="338">
        <f>((O395+O397)-(Q395+Q397))/50*100</f>
        <v>-20</v>
      </c>
    </row>
    <row r="396" spans="1:19" s="173" customFormat="1" ht="20.100000000000001" customHeight="1">
      <c r="A396" s="335"/>
      <c r="B396" s="337"/>
      <c r="C396" s="17">
        <f>C395/20</f>
        <v>0.1</v>
      </c>
      <c r="D396" s="18">
        <f>D395/20</f>
        <v>0.5</v>
      </c>
      <c r="E396" s="19">
        <f>E395/20</f>
        <v>0.4</v>
      </c>
      <c r="F396" s="339"/>
      <c r="G396" s="336"/>
      <c r="H396" s="8"/>
      <c r="I396" s="17">
        <f>I395/20</f>
        <v>0.05</v>
      </c>
      <c r="J396" s="18">
        <f>J395/20</f>
        <v>0.65</v>
      </c>
      <c r="K396" s="19">
        <f>K395/20</f>
        <v>0.3</v>
      </c>
      <c r="L396" s="339"/>
      <c r="M396" s="336"/>
      <c r="N396" s="8"/>
      <c r="O396" s="17">
        <f>O395/20</f>
        <v>0</v>
      </c>
      <c r="P396" s="18">
        <f>P395/20</f>
        <v>0.75</v>
      </c>
      <c r="Q396" s="19">
        <f>Q395/20</f>
        <v>0.25</v>
      </c>
      <c r="R396" s="339"/>
      <c r="S396" s="336"/>
    </row>
    <row r="397" spans="1:19" s="173" customFormat="1" ht="20.100000000000001" customHeight="1">
      <c r="A397" s="336"/>
      <c r="B397" s="330" t="s">
        <v>46</v>
      </c>
      <c r="C397" s="37">
        <v>3</v>
      </c>
      <c r="D397" s="38">
        <v>22</v>
      </c>
      <c r="E397" s="39">
        <v>5</v>
      </c>
      <c r="F397" s="338">
        <f>(C397-E397)/30*100</f>
        <v>-6.666666666666667</v>
      </c>
      <c r="G397" s="336"/>
      <c r="H397" s="8"/>
      <c r="I397" s="37">
        <v>2</v>
      </c>
      <c r="J397" s="38">
        <v>24</v>
      </c>
      <c r="K397" s="39">
        <v>4</v>
      </c>
      <c r="L397" s="338">
        <f>(I397-K397)/30*100</f>
        <v>-6.666666666666667</v>
      </c>
      <c r="M397" s="336"/>
      <c r="N397" s="8"/>
      <c r="O397" s="37">
        <v>1</v>
      </c>
      <c r="P397" s="38">
        <v>23</v>
      </c>
      <c r="Q397" s="39">
        <v>6</v>
      </c>
      <c r="R397" s="338">
        <f>(O397-Q397)/30*100</f>
        <v>-16.666666666666664</v>
      </c>
      <c r="S397" s="336"/>
    </row>
    <row r="398" spans="1:19" s="173" customFormat="1" ht="20.100000000000001" customHeight="1">
      <c r="A398" s="337"/>
      <c r="B398" s="337"/>
      <c r="C398" s="17">
        <f>C397/30</f>
        <v>0.1</v>
      </c>
      <c r="D398" s="18">
        <f>D397/30</f>
        <v>0.73333333333333328</v>
      </c>
      <c r="E398" s="19">
        <f>E397/30</f>
        <v>0.16666666666666666</v>
      </c>
      <c r="F398" s="339"/>
      <c r="G398" s="337"/>
      <c r="H398" s="8"/>
      <c r="I398" s="17">
        <f>I397/30</f>
        <v>6.6666666666666666E-2</v>
      </c>
      <c r="J398" s="18">
        <f>J397/30</f>
        <v>0.8</v>
      </c>
      <c r="K398" s="19">
        <f>K397/30</f>
        <v>0.13333333333333333</v>
      </c>
      <c r="L398" s="339"/>
      <c r="M398" s="337"/>
      <c r="N398" s="8"/>
      <c r="O398" s="17">
        <f>O397/30</f>
        <v>3.3333333333333333E-2</v>
      </c>
      <c r="P398" s="18">
        <f>P397/30</f>
        <v>0.76666666666666672</v>
      </c>
      <c r="Q398" s="19">
        <f>Q397/30</f>
        <v>0.2</v>
      </c>
      <c r="R398" s="339"/>
      <c r="S398" s="337"/>
    </row>
    <row r="399" spans="1:19" ht="20.100000000000001" customHeight="1"/>
    <row r="400" spans="1:19"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sheetData>
  <mergeCells count="1193">
    <mergeCell ref="A347:A350"/>
    <mergeCell ref="B347:B348"/>
    <mergeCell ref="F347:F348"/>
    <mergeCell ref="G347:G350"/>
    <mergeCell ref="L347:L348"/>
    <mergeCell ref="M347:M350"/>
    <mergeCell ref="R347:R348"/>
    <mergeCell ref="S347:S350"/>
    <mergeCell ref="B349:B350"/>
    <mergeCell ref="F349:F350"/>
    <mergeCell ref="L349:L350"/>
    <mergeCell ref="R349:R350"/>
    <mergeCell ref="A343:A346"/>
    <mergeCell ref="B343:B344"/>
    <mergeCell ref="F343:F344"/>
    <mergeCell ref="G343:G346"/>
    <mergeCell ref="L343:L344"/>
    <mergeCell ref="M343:M346"/>
    <mergeCell ref="R343:R344"/>
    <mergeCell ref="S343:S346"/>
    <mergeCell ref="B345:B346"/>
    <mergeCell ref="F345:F346"/>
    <mergeCell ref="L345:L346"/>
    <mergeCell ref="R345:R346"/>
    <mergeCell ref="A339:A342"/>
    <mergeCell ref="B339:B340"/>
    <mergeCell ref="F339:F340"/>
    <mergeCell ref="G339:G342"/>
    <mergeCell ref="L339:L340"/>
    <mergeCell ref="M339:M342"/>
    <mergeCell ref="R339:R340"/>
    <mergeCell ref="S339:S342"/>
    <mergeCell ref="B341:B342"/>
    <mergeCell ref="F341:F342"/>
    <mergeCell ref="L341:L342"/>
    <mergeCell ref="R341:R342"/>
    <mergeCell ref="A335:A338"/>
    <mergeCell ref="B335:B336"/>
    <mergeCell ref="F335:F336"/>
    <mergeCell ref="G335:G338"/>
    <mergeCell ref="L335:L336"/>
    <mergeCell ref="M335:M338"/>
    <mergeCell ref="R335:R336"/>
    <mergeCell ref="S335:S338"/>
    <mergeCell ref="B337:B338"/>
    <mergeCell ref="F337:F338"/>
    <mergeCell ref="L337:L338"/>
    <mergeCell ref="R337:R338"/>
    <mergeCell ref="A331:A334"/>
    <mergeCell ref="B331:B332"/>
    <mergeCell ref="F331:F332"/>
    <mergeCell ref="G331:G334"/>
    <mergeCell ref="L331:L332"/>
    <mergeCell ref="M331:M334"/>
    <mergeCell ref="R331:R332"/>
    <mergeCell ref="S331:S334"/>
    <mergeCell ref="B333:B334"/>
    <mergeCell ref="F333:F334"/>
    <mergeCell ref="L333:L334"/>
    <mergeCell ref="R333:R334"/>
    <mergeCell ref="A327:A330"/>
    <mergeCell ref="B327:B328"/>
    <mergeCell ref="F327:F328"/>
    <mergeCell ref="G327:G330"/>
    <mergeCell ref="L327:L328"/>
    <mergeCell ref="M327:M330"/>
    <mergeCell ref="R327:R328"/>
    <mergeCell ref="S327:S330"/>
    <mergeCell ref="B329:B330"/>
    <mergeCell ref="F329:F330"/>
    <mergeCell ref="L329:L330"/>
    <mergeCell ref="R329:R330"/>
    <mergeCell ref="A323:A326"/>
    <mergeCell ref="B323:B324"/>
    <mergeCell ref="F323:F324"/>
    <mergeCell ref="G323:G326"/>
    <mergeCell ref="L323:L324"/>
    <mergeCell ref="M323:M326"/>
    <mergeCell ref="R323:R324"/>
    <mergeCell ref="S323:S326"/>
    <mergeCell ref="B325:B326"/>
    <mergeCell ref="F325:F326"/>
    <mergeCell ref="L325:L326"/>
    <mergeCell ref="R325:R326"/>
    <mergeCell ref="A319:A322"/>
    <mergeCell ref="B319:B320"/>
    <mergeCell ref="F319:F320"/>
    <mergeCell ref="G319:G322"/>
    <mergeCell ref="L319:L320"/>
    <mergeCell ref="M319:M322"/>
    <mergeCell ref="R319:R320"/>
    <mergeCell ref="S319:S322"/>
    <mergeCell ref="B321:B322"/>
    <mergeCell ref="F321:F322"/>
    <mergeCell ref="L321:L322"/>
    <mergeCell ref="R321:R322"/>
    <mergeCell ref="A315:A318"/>
    <mergeCell ref="B315:B316"/>
    <mergeCell ref="F315:F316"/>
    <mergeCell ref="G315:G318"/>
    <mergeCell ref="L315:L316"/>
    <mergeCell ref="M315:M318"/>
    <mergeCell ref="R315:R316"/>
    <mergeCell ref="S315:S318"/>
    <mergeCell ref="B317:B318"/>
    <mergeCell ref="F317:F318"/>
    <mergeCell ref="L317:L318"/>
    <mergeCell ref="R317:R318"/>
    <mergeCell ref="A311:A314"/>
    <mergeCell ref="B311:B312"/>
    <mergeCell ref="F311:F312"/>
    <mergeCell ref="G311:G314"/>
    <mergeCell ref="L311:L312"/>
    <mergeCell ref="M311:M314"/>
    <mergeCell ref="R311:R312"/>
    <mergeCell ref="S311:S314"/>
    <mergeCell ref="B313:B314"/>
    <mergeCell ref="F313:F314"/>
    <mergeCell ref="L313:L314"/>
    <mergeCell ref="R313:R314"/>
    <mergeCell ref="A307:A310"/>
    <mergeCell ref="B307:B308"/>
    <mergeCell ref="F307:F308"/>
    <mergeCell ref="G307:G310"/>
    <mergeCell ref="L307:L308"/>
    <mergeCell ref="M307:M310"/>
    <mergeCell ref="R307:R308"/>
    <mergeCell ref="S307:S310"/>
    <mergeCell ref="B309:B310"/>
    <mergeCell ref="F309:F310"/>
    <mergeCell ref="L309:L310"/>
    <mergeCell ref="R309:R310"/>
    <mergeCell ref="A303:A306"/>
    <mergeCell ref="B303:B304"/>
    <mergeCell ref="F303:F304"/>
    <mergeCell ref="G303:G306"/>
    <mergeCell ref="L303:L304"/>
    <mergeCell ref="M303:M306"/>
    <mergeCell ref="R303:R304"/>
    <mergeCell ref="S303:S306"/>
    <mergeCell ref="B305:B306"/>
    <mergeCell ref="F305:F306"/>
    <mergeCell ref="L305:L306"/>
    <mergeCell ref="R305:R306"/>
    <mergeCell ref="A299:A302"/>
    <mergeCell ref="B299:B300"/>
    <mergeCell ref="F299:F300"/>
    <mergeCell ref="G299:G302"/>
    <mergeCell ref="L299:L300"/>
    <mergeCell ref="M299:M302"/>
    <mergeCell ref="R299:R300"/>
    <mergeCell ref="S299:S302"/>
    <mergeCell ref="B301:B302"/>
    <mergeCell ref="F301:F302"/>
    <mergeCell ref="L301:L302"/>
    <mergeCell ref="R301:R302"/>
    <mergeCell ref="A295:A298"/>
    <mergeCell ref="B295:B296"/>
    <mergeCell ref="F295:F296"/>
    <mergeCell ref="G295:G298"/>
    <mergeCell ref="L295:L296"/>
    <mergeCell ref="M295:M298"/>
    <mergeCell ref="R295:R296"/>
    <mergeCell ref="S295:S298"/>
    <mergeCell ref="B297:B298"/>
    <mergeCell ref="F297:F298"/>
    <mergeCell ref="L297:L298"/>
    <mergeCell ref="R297:R298"/>
    <mergeCell ref="A291:A294"/>
    <mergeCell ref="B291:B292"/>
    <mergeCell ref="F291:F292"/>
    <mergeCell ref="G291:G294"/>
    <mergeCell ref="L291:L292"/>
    <mergeCell ref="M291:M294"/>
    <mergeCell ref="R291:R292"/>
    <mergeCell ref="S291:S294"/>
    <mergeCell ref="B293:B294"/>
    <mergeCell ref="F293:F294"/>
    <mergeCell ref="L293:L294"/>
    <mergeCell ref="R293:R294"/>
    <mergeCell ref="A287:A290"/>
    <mergeCell ref="B287:B288"/>
    <mergeCell ref="F287:F288"/>
    <mergeCell ref="G287:G290"/>
    <mergeCell ref="L287:L288"/>
    <mergeCell ref="M287:M290"/>
    <mergeCell ref="R287:R288"/>
    <mergeCell ref="S287:S290"/>
    <mergeCell ref="B289:B290"/>
    <mergeCell ref="F289:F290"/>
    <mergeCell ref="L289:L290"/>
    <mergeCell ref="R289:R290"/>
    <mergeCell ref="A283:A286"/>
    <mergeCell ref="B283:B284"/>
    <mergeCell ref="F283:F284"/>
    <mergeCell ref="G283:G286"/>
    <mergeCell ref="L283:L284"/>
    <mergeCell ref="M283:M286"/>
    <mergeCell ref="R283:R284"/>
    <mergeCell ref="S283:S286"/>
    <mergeCell ref="B285:B286"/>
    <mergeCell ref="F285:F286"/>
    <mergeCell ref="L285:L286"/>
    <mergeCell ref="R285:R286"/>
    <mergeCell ref="A279:A282"/>
    <mergeCell ref="B279:B280"/>
    <mergeCell ref="F279:F280"/>
    <mergeCell ref="G279:G282"/>
    <mergeCell ref="L279:L280"/>
    <mergeCell ref="M279:M282"/>
    <mergeCell ref="R279:R280"/>
    <mergeCell ref="S279:S282"/>
    <mergeCell ref="B281:B282"/>
    <mergeCell ref="F281:F282"/>
    <mergeCell ref="L281:L282"/>
    <mergeCell ref="R281:R282"/>
    <mergeCell ref="A275:A278"/>
    <mergeCell ref="B275:B276"/>
    <mergeCell ref="F275:F276"/>
    <mergeCell ref="G275:G278"/>
    <mergeCell ref="L275:L276"/>
    <mergeCell ref="M275:M278"/>
    <mergeCell ref="R275:R276"/>
    <mergeCell ref="S275:S278"/>
    <mergeCell ref="B277:B278"/>
    <mergeCell ref="F277:F278"/>
    <mergeCell ref="L277:L278"/>
    <mergeCell ref="R277:R278"/>
    <mergeCell ref="A271:A274"/>
    <mergeCell ref="B271:B272"/>
    <mergeCell ref="F271:F272"/>
    <mergeCell ref="G271:G274"/>
    <mergeCell ref="L271:L272"/>
    <mergeCell ref="M271:M274"/>
    <mergeCell ref="R271:R272"/>
    <mergeCell ref="S271:S274"/>
    <mergeCell ref="B273:B274"/>
    <mergeCell ref="F273:F274"/>
    <mergeCell ref="L273:L274"/>
    <mergeCell ref="R273:R274"/>
    <mergeCell ref="A267:A270"/>
    <mergeCell ref="B267:B268"/>
    <mergeCell ref="F267:F268"/>
    <mergeCell ref="G267:G270"/>
    <mergeCell ref="L267:L268"/>
    <mergeCell ref="M267:M270"/>
    <mergeCell ref="R267:R268"/>
    <mergeCell ref="S267:S270"/>
    <mergeCell ref="B269:B270"/>
    <mergeCell ref="F269:F270"/>
    <mergeCell ref="L269:L270"/>
    <mergeCell ref="R269:R270"/>
    <mergeCell ref="A263:A266"/>
    <mergeCell ref="B263:B264"/>
    <mergeCell ref="F263:F264"/>
    <mergeCell ref="G263:G266"/>
    <mergeCell ref="L263:L264"/>
    <mergeCell ref="M263:M266"/>
    <mergeCell ref="R263:R264"/>
    <mergeCell ref="S263:S266"/>
    <mergeCell ref="B265:B266"/>
    <mergeCell ref="F265:F266"/>
    <mergeCell ref="L265:L266"/>
    <mergeCell ref="R265:R266"/>
    <mergeCell ref="A259:A262"/>
    <mergeCell ref="B259:B260"/>
    <mergeCell ref="F259:F260"/>
    <mergeCell ref="G259:G262"/>
    <mergeCell ref="L259:L260"/>
    <mergeCell ref="M259:M262"/>
    <mergeCell ref="R259:R260"/>
    <mergeCell ref="S259:S262"/>
    <mergeCell ref="B261:B262"/>
    <mergeCell ref="F261:F262"/>
    <mergeCell ref="L261:L262"/>
    <mergeCell ref="R261:R262"/>
    <mergeCell ref="S47:S50"/>
    <mergeCell ref="S51:S54"/>
    <mergeCell ref="S55:S58"/>
    <mergeCell ref="S59:S62"/>
    <mergeCell ref="S63:S66"/>
    <mergeCell ref="S67:S70"/>
    <mergeCell ref="S71:S74"/>
    <mergeCell ref="S75:S78"/>
    <mergeCell ref="S79:S82"/>
    <mergeCell ref="L63:L64"/>
    <mergeCell ref="R63:R64"/>
    <mergeCell ref="L65:L66"/>
    <mergeCell ref="R65:R66"/>
    <mergeCell ref="S83:S86"/>
    <mergeCell ref="S87:S90"/>
    <mergeCell ref="S91:S94"/>
    <mergeCell ref="S95:S98"/>
    <mergeCell ref="M95:M98"/>
    <mergeCell ref="M71:M74"/>
    <mergeCell ref="M75:M78"/>
    <mergeCell ref="L95:L96"/>
    <mergeCell ref="R95:R96"/>
    <mergeCell ref="L87:L88"/>
    <mergeCell ref="R87:R88"/>
    <mergeCell ref="L79:L80"/>
    <mergeCell ref="R79:R80"/>
    <mergeCell ref="L71:L72"/>
    <mergeCell ref="R71:R72"/>
    <mergeCell ref="A63:A66"/>
    <mergeCell ref="B63:B64"/>
    <mergeCell ref="F63:F64"/>
    <mergeCell ref="B65:B66"/>
    <mergeCell ref="F65:F66"/>
    <mergeCell ref="G63:G66"/>
    <mergeCell ref="B89:B90"/>
    <mergeCell ref="F89:F90"/>
    <mergeCell ref="L89:L90"/>
    <mergeCell ref="R89:R90"/>
    <mergeCell ref="G87:G90"/>
    <mergeCell ref="A83:A86"/>
    <mergeCell ref="B83:B84"/>
    <mergeCell ref="F83:F84"/>
    <mergeCell ref="L83:L84"/>
    <mergeCell ref="R83:R84"/>
    <mergeCell ref="B85:B86"/>
    <mergeCell ref="F85:F86"/>
    <mergeCell ref="L85:L86"/>
    <mergeCell ref="R85:R86"/>
    <mergeCell ref="G83:G86"/>
    <mergeCell ref="A87:A90"/>
    <mergeCell ref="B87:B88"/>
    <mergeCell ref="F87:F88"/>
    <mergeCell ref="L97:L98"/>
    <mergeCell ref="R97:R98"/>
    <mergeCell ref="G95:G98"/>
    <mergeCell ref="A91:A94"/>
    <mergeCell ref="B91:B92"/>
    <mergeCell ref="F91:F92"/>
    <mergeCell ref="L91:L92"/>
    <mergeCell ref="R91:R92"/>
    <mergeCell ref="B93:B94"/>
    <mergeCell ref="F93:F94"/>
    <mergeCell ref="L93:L94"/>
    <mergeCell ref="R93:R94"/>
    <mergeCell ref="G91:G94"/>
    <mergeCell ref="A95:A98"/>
    <mergeCell ref="B95:B96"/>
    <mergeCell ref="F95:F96"/>
    <mergeCell ref="S15:S18"/>
    <mergeCell ref="S31:S34"/>
    <mergeCell ref="S35:S38"/>
    <mergeCell ref="S39:S42"/>
    <mergeCell ref="S27:S30"/>
    <mergeCell ref="M23:M26"/>
    <mergeCell ref="S23:S26"/>
    <mergeCell ref="M19:M22"/>
    <mergeCell ref="S19:S22"/>
    <mergeCell ref="M15:M18"/>
    <mergeCell ref="M63:M66"/>
    <mergeCell ref="S43:S46"/>
    <mergeCell ref="M79:M82"/>
    <mergeCell ref="M83:M86"/>
    <mergeCell ref="M87:M90"/>
    <mergeCell ref="M91:M94"/>
    <mergeCell ref="F81:F82"/>
    <mergeCell ref="L81:L82"/>
    <mergeCell ref="R81:R82"/>
    <mergeCell ref="G79:G82"/>
    <mergeCell ref="A75:A78"/>
    <mergeCell ref="B75:B76"/>
    <mergeCell ref="F75:F76"/>
    <mergeCell ref="L75:L76"/>
    <mergeCell ref="R75:R76"/>
    <mergeCell ref="B77:B78"/>
    <mergeCell ref="F77:F78"/>
    <mergeCell ref="L77:L78"/>
    <mergeCell ref="R77:R78"/>
    <mergeCell ref="G75:G78"/>
    <mergeCell ref="A79:A82"/>
    <mergeCell ref="B79:B80"/>
    <mergeCell ref="F79:F80"/>
    <mergeCell ref="L73:L74"/>
    <mergeCell ref="R73:R74"/>
    <mergeCell ref="G71:G74"/>
    <mergeCell ref="A67:A70"/>
    <mergeCell ref="B67:B68"/>
    <mergeCell ref="F67:F68"/>
    <mergeCell ref="L67:L68"/>
    <mergeCell ref="R67:R68"/>
    <mergeCell ref="B69:B70"/>
    <mergeCell ref="F69:F70"/>
    <mergeCell ref="L69:L70"/>
    <mergeCell ref="R69:R70"/>
    <mergeCell ref="G67:G70"/>
    <mergeCell ref="A71:A74"/>
    <mergeCell ref="B71:B72"/>
    <mergeCell ref="F71:F72"/>
    <mergeCell ref="M67:M70"/>
    <mergeCell ref="L59:L60"/>
    <mergeCell ref="R59:R60"/>
    <mergeCell ref="B61:B62"/>
    <mergeCell ref="F61:F62"/>
    <mergeCell ref="L61:L62"/>
    <mergeCell ref="R61:R62"/>
    <mergeCell ref="G59:G62"/>
    <mergeCell ref="M59:M62"/>
    <mergeCell ref="A55:A58"/>
    <mergeCell ref="B55:B56"/>
    <mergeCell ref="F55:F56"/>
    <mergeCell ref="L55:L56"/>
    <mergeCell ref="R55:R56"/>
    <mergeCell ref="B57:B58"/>
    <mergeCell ref="F57:F58"/>
    <mergeCell ref="L57:L58"/>
    <mergeCell ref="R57:R58"/>
    <mergeCell ref="G55:G58"/>
    <mergeCell ref="M55:M58"/>
    <mergeCell ref="L51:L52"/>
    <mergeCell ref="R51:R52"/>
    <mergeCell ref="B53:B54"/>
    <mergeCell ref="F53:F54"/>
    <mergeCell ref="L53:L54"/>
    <mergeCell ref="R53:R54"/>
    <mergeCell ref="G51:G54"/>
    <mergeCell ref="M51:M54"/>
    <mergeCell ref="A47:A50"/>
    <mergeCell ref="B47:B48"/>
    <mergeCell ref="F47:F48"/>
    <mergeCell ref="L47:L48"/>
    <mergeCell ref="R47:R48"/>
    <mergeCell ref="B49:B50"/>
    <mergeCell ref="F49:F50"/>
    <mergeCell ref="L49:L50"/>
    <mergeCell ref="R49:R50"/>
    <mergeCell ref="G47:G50"/>
    <mergeCell ref="M47:M50"/>
    <mergeCell ref="G27:G30"/>
    <mergeCell ref="M27:M30"/>
    <mergeCell ref="B35:B36"/>
    <mergeCell ref="F35:F36"/>
    <mergeCell ref="L35:L36"/>
    <mergeCell ref="R35:R36"/>
    <mergeCell ref="F43:F44"/>
    <mergeCell ref="L43:L44"/>
    <mergeCell ref="R43:R44"/>
    <mergeCell ref="B45:B46"/>
    <mergeCell ref="F45:F46"/>
    <mergeCell ref="L45:L46"/>
    <mergeCell ref="R45:R46"/>
    <mergeCell ref="B39:B40"/>
    <mergeCell ref="F39:F40"/>
    <mergeCell ref="L39:L40"/>
    <mergeCell ref="R39:R40"/>
    <mergeCell ref="B41:B42"/>
    <mergeCell ref="F41:F42"/>
    <mergeCell ref="L41:L42"/>
    <mergeCell ref="R41:R42"/>
    <mergeCell ref="M39:M42"/>
    <mergeCell ref="M43:M46"/>
    <mergeCell ref="G39:G42"/>
    <mergeCell ref="G43:G46"/>
    <mergeCell ref="L25:L26"/>
    <mergeCell ref="R25:R26"/>
    <mergeCell ref="G23:G26"/>
    <mergeCell ref="B27:B28"/>
    <mergeCell ref="F27:F28"/>
    <mergeCell ref="L27:L28"/>
    <mergeCell ref="R27:R28"/>
    <mergeCell ref="F19:F20"/>
    <mergeCell ref="L19:L20"/>
    <mergeCell ref="R19:R20"/>
    <mergeCell ref="B21:B22"/>
    <mergeCell ref="F21:F22"/>
    <mergeCell ref="L21:L22"/>
    <mergeCell ref="R21:R22"/>
    <mergeCell ref="F37:F38"/>
    <mergeCell ref="L37:L38"/>
    <mergeCell ref="R37:R38"/>
    <mergeCell ref="B31:B32"/>
    <mergeCell ref="F31:F32"/>
    <mergeCell ref="L31:L32"/>
    <mergeCell ref="R31:R32"/>
    <mergeCell ref="B33:B34"/>
    <mergeCell ref="F33:F34"/>
    <mergeCell ref="L33:L34"/>
    <mergeCell ref="R33:R34"/>
    <mergeCell ref="M31:M34"/>
    <mergeCell ref="M35:M38"/>
    <mergeCell ref="G31:G34"/>
    <mergeCell ref="G35:G38"/>
    <mergeCell ref="F29:F30"/>
    <mergeCell ref="L29:L30"/>
    <mergeCell ref="R29:R30"/>
    <mergeCell ref="L15:L16"/>
    <mergeCell ref="R15:R16"/>
    <mergeCell ref="B17:B18"/>
    <mergeCell ref="F17:F18"/>
    <mergeCell ref="L17:L18"/>
    <mergeCell ref="R17:R18"/>
    <mergeCell ref="G15:G18"/>
    <mergeCell ref="G19:G22"/>
    <mergeCell ref="F11:F12"/>
    <mergeCell ref="L11:L12"/>
    <mergeCell ref="R11:R12"/>
    <mergeCell ref="B13:B14"/>
    <mergeCell ref="F13:F14"/>
    <mergeCell ref="L13:L14"/>
    <mergeCell ref="R13:R14"/>
    <mergeCell ref="F23:F24"/>
    <mergeCell ref="L23:L24"/>
    <mergeCell ref="R23:R24"/>
    <mergeCell ref="M11:M14"/>
    <mergeCell ref="F7:F8"/>
    <mergeCell ref="L7:L8"/>
    <mergeCell ref="R7:R8"/>
    <mergeCell ref="B9:B10"/>
    <mergeCell ref="F9:F10"/>
    <mergeCell ref="L9:L10"/>
    <mergeCell ref="R9:R10"/>
    <mergeCell ref="G7:G10"/>
    <mergeCell ref="G11:G14"/>
    <mergeCell ref="L3:L4"/>
    <mergeCell ref="L5:L6"/>
    <mergeCell ref="R3:R4"/>
    <mergeCell ref="R5:R6"/>
    <mergeCell ref="I1:M1"/>
    <mergeCell ref="O1:S1"/>
    <mergeCell ref="A3:A6"/>
    <mergeCell ref="B3:B4"/>
    <mergeCell ref="B5:B6"/>
    <mergeCell ref="A1:A2"/>
    <mergeCell ref="B1:B2"/>
    <mergeCell ref="F3:F4"/>
    <mergeCell ref="F5:F6"/>
    <mergeCell ref="C1:G1"/>
    <mergeCell ref="G3:G6"/>
    <mergeCell ref="A7:A10"/>
    <mergeCell ref="B7:B8"/>
    <mergeCell ref="A11:A14"/>
    <mergeCell ref="S3:S6"/>
    <mergeCell ref="S7:S10"/>
    <mergeCell ref="M3:M6"/>
    <mergeCell ref="M7:M10"/>
    <mergeCell ref="S11:S14"/>
    <mergeCell ref="A31:A34"/>
    <mergeCell ref="A35:A38"/>
    <mergeCell ref="A39:A42"/>
    <mergeCell ref="A43:A46"/>
    <mergeCell ref="A19:A22"/>
    <mergeCell ref="A23:A26"/>
    <mergeCell ref="A27:A30"/>
    <mergeCell ref="A15:A18"/>
    <mergeCell ref="B11:B12"/>
    <mergeCell ref="B19:B20"/>
    <mergeCell ref="B23:B24"/>
    <mergeCell ref="B29:B30"/>
    <mergeCell ref="B37:B38"/>
    <mergeCell ref="B43:B44"/>
    <mergeCell ref="A99:A102"/>
    <mergeCell ref="B99:B100"/>
    <mergeCell ref="F99:F100"/>
    <mergeCell ref="B15:B16"/>
    <mergeCell ref="F15:F16"/>
    <mergeCell ref="B25:B26"/>
    <mergeCell ref="F25:F26"/>
    <mergeCell ref="A51:A54"/>
    <mergeCell ref="B51:B52"/>
    <mergeCell ref="F51:F52"/>
    <mergeCell ref="A59:A62"/>
    <mergeCell ref="B59:B60"/>
    <mergeCell ref="F59:F60"/>
    <mergeCell ref="B73:B74"/>
    <mergeCell ref="F73:F74"/>
    <mergeCell ref="B97:B98"/>
    <mergeCell ref="F97:F98"/>
    <mergeCell ref="B81:B82"/>
    <mergeCell ref="G99:G102"/>
    <mergeCell ref="L99:L100"/>
    <mergeCell ref="M99:M102"/>
    <mergeCell ref="R99:R100"/>
    <mergeCell ref="S99:S102"/>
    <mergeCell ref="B101:B102"/>
    <mergeCell ref="F101:F102"/>
    <mergeCell ref="L101:L102"/>
    <mergeCell ref="R101:R102"/>
    <mergeCell ref="A103:A106"/>
    <mergeCell ref="B103:B104"/>
    <mergeCell ref="F103:F104"/>
    <mergeCell ref="G103:G106"/>
    <mergeCell ref="L103:L104"/>
    <mergeCell ref="M103:M106"/>
    <mergeCell ref="R103:R104"/>
    <mergeCell ref="S103:S106"/>
    <mergeCell ref="B105:B106"/>
    <mergeCell ref="F105:F106"/>
    <mergeCell ref="L105:L106"/>
    <mergeCell ref="R105:R106"/>
    <mergeCell ref="A107:A110"/>
    <mergeCell ref="B107:B108"/>
    <mergeCell ref="F107:F108"/>
    <mergeCell ref="G107:G110"/>
    <mergeCell ref="L107:L108"/>
    <mergeCell ref="M107:M110"/>
    <mergeCell ref="R107:R108"/>
    <mergeCell ref="S107:S110"/>
    <mergeCell ref="B109:B110"/>
    <mergeCell ref="F109:F110"/>
    <mergeCell ref="L109:L110"/>
    <mergeCell ref="R109:R110"/>
    <mergeCell ref="A111:A114"/>
    <mergeCell ref="B111:B112"/>
    <mergeCell ref="F111:F112"/>
    <mergeCell ref="G111:G114"/>
    <mergeCell ref="L111:L112"/>
    <mergeCell ref="M111:M114"/>
    <mergeCell ref="R111:R112"/>
    <mergeCell ref="S111:S114"/>
    <mergeCell ref="B113:B114"/>
    <mergeCell ref="F113:F114"/>
    <mergeCell ref="L113:L114"/>
    <mergeCell ref="R113:R114"/>
    <mergeCell ref="A115:A118"/>
    <mergeCell ref="B115:B116"/>
    <mergeCell ref="F115:F116"/>
    <mergeCell ref="G115:G118"/>
    <mergeCell ref="L115:L116"/>
    <mergeCell ref="M115:M118"/>
    <mergeCell ref="R115:R116"/>
    <mergeCell ref="S115:S118"/>
    <mergeCell ref="B117:B118"/>
    <mergeCell ref="F117:F118"/>
    <mergeCell ref="L117:L118"/>
    <mergeCell ref="R117:R118"/>
    <mergeCell ref="A119:A122"/>
    <mergeCell ref="B119:B120"/>
    <mergeCell ref="F119:F120"/>
    <mergeCell ref="G119:G122"/>
    <mergeCell ref="L119:L120"/>
    <mergeCell ref="M119:M122"/>
    <mergeCell ref="R119:R120"/>
    <mergeCell ref="S119:S122"/>
    <mergeCell ref="B121:B122"/>
    <mergeCell ref="F121:F122"/>
    <mergeCell ref="L121:L122"/>
    <mergeCell ref="R121:R122"/>
    <mergeCell ref="A123:A126"/>
    <mergeCell ref="B123:B124"/>
    <mergeCell ref="F123:F124"/>
    <mergeCell ref="G123:G126"/>
    <mergeCell ref="L123:L124"/>
    <mergeCell ref="M123:M126"/>
    <mergeCell ref="R123:R124"/>
    <mergeCell ref="S123:S126"/>
    <mergeCell ref="B125:B126"/>
    <mergeCell ref="F125:F126"/>
    <mergeCell ref="L125:L126"/>
    <mergeCell ref="R125:R126"/>
    <mergeCell ref="A127:A130"/>
    <mergeCell ref="B127:B128"/>
    <mergeCell ref="F127:F128"/>
    <mergeCell ref="G127:G130"/>
    <mergeCell ref="L127:L128"/>
    <mergeCell ref="M127:M130"/>
    <mergeCell ref="R127:R128"/>
    <mergeCell ref="S127:S130"/>
    <mergeCell ref="B129:B130"/>
    <mergeCell ref="F129:F130"/>
    <mergeCell ref="L129:L130"/>
    <mergeCell ref="R129:R130"/>
    <mergeCell ref="A131:A134"/>
    <mergeCell ref="B131:B132"/>
    <mergeCell ref="F131:F132"/>
    <mergeCell ref="G131:G134"/>
    <mergeCell ref="L131:L132"/>
    <mergeCell ref="M131:M134"/>
    <mergeCell ref="R131:R132"/>
    <mergeCell ref="S131:S134"/>
    <mergeCell ref="B133:B134"/>
    <mergeCell ref="F133:F134"/>
    <mergeCell ref="L133:L134"/>
    <mergeCell ref="R133:R134"/>
    <mergeCell ref="A135:A138"/>
    <mergeCell ref="B135:B136"/>
    <mergeCell ref="F135:F136"/>
    <mergeCell ref="G135:G138"/>
    <mergeCell ref="L135:L136"/>
    <mergeCell ref="M135:M138"/>
    <mergeCell ref="R135:R136"/>
    <mergeCell ref="S135:S138"/>
    <mergeCell ref="B137:B138"/>
    <mergeCell ref="F137:F138"/>
    <mergeCell ref="L137:L138"/>
    <mergeCell ref="R137:R138"/>
    <mergeCell ref="A139:A142"/>
    <mergeCell ref="B139:B140"/>
    <mergeCell ref="F139:F140"/>
    <mergeCell ref="G139:G142"/>
    <mergeCell ref="L139:L140"/>
    <mergeCell ref="M139:M142"/>
    <mergeCell ref="R139:R140"/>
    <mergeCell ref="S139:S142"/>
    <mergeCell ref="B141:B142"/>
    <mergeCell ref="F141:F142"/>
    <mergeCell ref="L141:L142"/>
    <mergeCell ref="R141:R142"/>
    <mergeCell ref="A143:A146"/>
    <mergeCell ref="B143:B144"/>
    <mergeCell ref="F143:F144"/>
    <mergeCell ref="G143:G146"/>
    <mergeCell ref="L143:L144"/>
    <mergeCell ref="M143:M146"/>
    <mergeCell ref="R143:R144"/>
    <mergeCell ref="S143:S146"/>
    <mergeCell ref="B145:B146"/>
    <mergeCell ref="F145:F146"/>
    <mergeCell ref="L145:L146"/>
    <mergeCell ref="R145:R146"/>
    <mergeCell ref="A147:A150"/>
    <mergeCell ref="B147:B148"/>
    <mergeCell ref="F147:F148"/>
    <mergeCell ref="G147:G150"/>
    <mergeCell ref="L147:L148"/>
    <mergeCell ref="M147:M150"/>
    <mergeCell ref="R147:R148"/>
    <mergeCell ref="S147:S150"/>
    <mergeCell ref="B149:B150"/>
    <mergeCell ref="F149:F150"/>
    <mergeCell ref="L149:L150"/>
    <mergeCell ref="R149:R150"/>
    <mergeCell ref="A151:A154"/>
    <mergeCell ref="B151:B152"/>
    <mergeCell ref="F151:F152"/>
    <mergeCell ref="G151:G154"/>
    <mergeCell ref="L151:L152"/>
    <mergeCell ref="M151:M154"/>
    <mergeCell ref="R151:R152"/>
    <mergeCell ref="S151:S154"/>
    <mergeCell ref="B153:B154"/>
    <mergeCell ref="F153:F154"/>
    <mergeCell ref="L153:L154"/>
    <mergeCell ref="R153:R154"/>
    <mergeCell ref="A155:A158"/>
    <mergeCell ref="B155:B156"/>
    <mergeCell ref="F155:F156"/>
    <mergeCell ref="G155:G158"/>
    <mergeCell ref="L155:L156"/>
    <mergeCell ref="M155:M158"/>
    <mergeCell ref="R155:R156"/>
    <mergeCell ref="S155:S158"/>
    <mergeCell ref="B157:B158"/>
    <mergeCell ref="F157:F158"/>
    <mergeCell ref="L157:L158"/>
    <mergeCell ref="R157:R158"/>
    <mergeCell ref="A159:A162"/>
    <mergeCell ref="B159:B160"/>
    <mergeCell ref="F159:F160"/>
    <mergeCell ref="G159:G162"/>
    <mergeCell ref="L159:L160"/>
    <mergeCell ref="M159:M162"/>
    <mergeCell ref="R159:R160"/>
    <mergeCell ref="S159:S162"/>
    <mergeCell ref="B161:B162"/>
    <mergeCell ref="F161:F162"/>
    <mergeCell ref="L161:L162"/>
    <mergeCell ref="R161:R162"/>
    <mergeCell ref="A163:A166"/>
    <mergeCell ref="B163:B164"/>
    <mergeCell ref="F163:F164"/>
    <mergeCell ref="G163:G166"/>
    <mergeCell ref="L163:L164"/>
    <mergeCell ref="M163:M166"/>
    <mergeCell ref="R163:R164"/>
    <mergeCell ref="S163:S166"/>
    <mergeCell ref="B165:B166"/>
    <mergeCell ref="F165:F166"/>
    <mergeCell ref="L165:L166"/>
    <mergeCell ref="R165:R166"/>
    <mergeCell ref="A167:A170"/>
    <mergeCell ref="B167:B168"/>
    <mergeCell ref="F167:F168"/>
    <mergeCell ref="G167:G170"/>
    <mergeCell ref="L167:L168"/>
    <mergeCell ref="M167:M170"/>
    <mergeCell ref="R167:R168"/>
    <mergeCell ref="S167:S170"/>
    <mergeCell ref="B169:B170"/>
    <mergeCell ref="F169:F170"/>
    <mergeCell ref="L169:L170"/>
    <mergeCell ref="R169:R170"/>
    <mergeCell ref="A171:A174"/>
    <mergeCell ref="B171:B172"/>
    <mergeCell ref="F171:F172"/>
    <mergeCell ref="G171:G174"/>
    <mergeCell ref="L171:L172"/>
    <mergeCell ref="M171:M174"/>
    <mergeCell ref="R171:R172"/>
    <mergeCell ref="S171:S174"/>
    <mergeCell ref="B173:B174"/>
    <mergeCell ref="F173:F174"/>
    <mergeCell ref="L173:L174"/>
    <mergeCell ref="R173:R174"/>
    <mergeCell ref="A175:A178"/>
    <mergeCell ref="B175:B176"/>
    <mergeCell ref="F175:F176"/>
    <mergeCell ref="G175:G178"/>
    <mergeCell ref="L175:L176"/>
    <mergeCell ref="M175:M178"/>
    <mergeCell ref="R175:R176"/>
    <mergeCell ref="S175:S178"/>
    <mergeCell ref="B177:B178"/>
    <mergeCell ref="F177:F178"/>
    <mergeCell ref="L177:L178"/>
    <mergeCell ref="R177:R178"/>
    <mergeCell ref="A179:A182"/>
    <mergeCell ref="B179:B180"/>
    <mergeCell ref="F179:F180"/>
    <mergeCell ref="G179:G182"/>
    <mergeCell ref="L179:L180"/>
    <mergeCell ref="M179:M182"/>
    <mergeCell ref="R179:R180"/>
    <mergeCell ref="S179:S182"/>
    <mergeCell ref="B181:B182"/>
    <mergeCell ref="F181:F182"/>
    <mergeCell ref="L181:L182"/>
    <mergeCell ref="R181:R182"/>
    <mergeCell ref="A183:A186"/>
    <mergeCell ref="B183:B184"/>
    <mergeCell ref="F183:F184"/>
    <mergeCell ref="G183:G186"/>
    <mergeCell ref="L183:L184"/>
    <mergeCell ref="M183:M186"/>
    <mergeCell ref="R183:R184"/>
    <mergeCell ref="S183:S186"/>
    <mergeCell ref="B185:B186"/>
    <mergeCell ref="F185:F186"/>
    <mergeCell ref="L185:L186"/>
    <mergeCell ref="R185:R186"/>
    <mergeCell ref="A187:A190"/>
    <mergeCell ref="B187:B188"/>
    <mergeCell ref="F187:F188"/>
    <mergeCell ref="G187:G190"/>
    <mergeCell ref="L187:L188"/>
    <mergeCell ref="M187:M190"/>
    <mergeCell ref="R187:R188"/>
    <mergeCell ref="S187:S190"/>
    <mergeCell ref="B189:B190"/>
    <mergeCell ref="F189:F190"/>
    <mergeCell ref="L189:L190"/>
    <mergeCell ref="R189:R190"/>
    <mergeCell ref="A191:A194"/>
    <mergeCell ref="B191:B192"/>
    <mergeCell ref="F191:F192"/>
    <mergeCell ref="G191:G194"/>
    <mergeCell ref="L191:L192"/>
    <mergeCell ref="M191:M194"/>
    <mergeCell ref="R191:R192"/>
    <mergeCell ref="S191:S194"/>
    <mergeCell ref="B193:B194"/>
    <mergeCell ref="F193:F194"/>
    <mergeCell ref="L193:L194"/>
    <mergeCell ref="R193:R194"/>
    <mergeCell ref="A195:A198"/>
    <mergeCell ref="B195:B196"/>
    <mergeCell ref="F195:F196"/>
    <mergeCell ref="G195:G198"/>
    <mergeCell ref="L195:L196"/>
    <mergeCell ref="M195:M198"/>
    <mergeCell ref="R195:R196"/>
    <mergeCell ref="S195:S198"/>
    <mergeCell ref="B197:B198"/>
    <mergeCell ref="F197:F198"/>
    <mergeCell ref="L197:L198"/>
    <mergeCell ref="R197:R198"/>
    <mergeCell ref="A199:A202"/>
    <mergeCell ref="B199:B200"/>
    <mergeCell ref="F199:F200"/>
    <mergeCell ref="G199:G202"/>
    <mergeCell ref="L199:L200"/>
    <mergeCell ref="M199:M202"/>
    <mergeCell ref="R199:R200"/>
    <mergeCell ref="S199:S202"/>
    <mergeCell ref="B201:B202"/>
    <mergeCell ref="F201:F202"/>
    <mergeCell ref="L201:L202"/>
    <mergeCell ref="R201:R202"/>
    <mergeCell ref="A203:A206"/>
    <mergeCell ref="B203:B204"/>
    <mergeCell ref="F203:F204"/>
    <mergeCell ref="G203:G206"/>
    <mergeCell ref="L203:L204"/>
    <mergeCell ref="M203:M206"/>
    <mergeCell ref="R203:R204"/>
    <mergeCell ref="S203:S206"/>
    <mergeCell ref="B205:B206"/>
    <mergeCell ref="F205:F206"/>
    <mergeCell ref="L205:L206"/>
    <mergeCell ref="R205:R206"/>
    <mergeCell ref="A207:A210"/>
    <mergeCell ref="B207:B208"/>
    <mergeCell ref="F207:F208"/>
    <mergeCell ref="G207:G210"/>
    <mergeCell ref="L207:L208"/>
    <mergeCell ref="M207:M210"/>
    <mergeCell ref="R207:R208"/>
    <mergeCell ref="S207:S210"/>
    <mergeCell ref="B209:B210"/>
    <mergeCell ref="F209:F210"/>
    <mergeCell ref="L209:L210"/>
    <mergeCell ref="R209:R210"/>
    <mergeCell ref="A211:A214"/>
    <mergeCell ref="B211:B212"/>
    <mergeCell ref="F211:F212"/>
    <mergeCell ref="G211:G214"/>
    <mergeCell ref="L211:L212"/>
    <mergeCell ref="M211:M214"/>
    <mergeCell ref="R211:R212"/>
    <mergeCell ref="S211:S214"/>
    <mergeCell ref="B213:B214"/>
    <mergeCell ref="F213:F214"/>
    <mergeCell ref="L213:L214"/>
    <mergeCell ref="R213:R214"/>
    <mergeCell ref="A215:A218"/>
    <mergeCell ref="B215:B216"/>
    <mergeCell ref="F215:F216"/>
    <mergeCell ref="G215:G218"/>
    <mergeCell ref="L215:L216"/>
    <mergeCell ref="M215:M218"/>
    <mergeCell ref="R215:R216"/>
    <mergeCell ref="S215:S218"/>
    <mergeCell ref="B217:B218"/>
    <mergeCell ref="F217:F218"/>
    <mergeCell ref="L217:L218"/>
    <mergeCell ref="R217:R218"/>
    <mergeCell ref="A219:A222"/>
    <mergeCell ref="B219:B220"/>
    <mergeCell ref="F219:F220"/>
    <mergeCell ref="G219:G222"/>
    <mergeCell ref="L219:L220"/>
    <mergeCell ref="M219:M222"/>
    <mergeCell ref="R219:R220"/>
    <mergeCell ref="S219:S222"/>
    <mergeCell ref="B221:B222"/>
    <mergeCell ref="F221:F222"/>
    <mergeCell ref="L221:L222"/>
    <mergeCell ref="R221:R222"/>
    <mergeCell ref="A223:A226"/>
    <mergeCell ref="B223:B224"/>
    <mergeCell ref="F223:F224"/>
    <mergeCell ref="G223:G226"/>
    <mergeCell ref="L223:L224"/>
    <mergeCell ref="M223:M226"/>
    <mergeCell ref="R223:R224"/>
    <mergeCell ref="S223:S226"/>
    <mergeCell ref="B225:B226"/>
    <mergeCell ref="F225:F226"/>
    <mergeCell ref="L225:L226"/>
    <mergeCell ref="R225:R226"/>
    <mergeCell ref="A227:A230"/>
    <mergeCell ref="B227:B228"/>
    <mergeCell ref="F227:F228"/>
    <mergeCell ref="G227:G230"/>
    <mergeCell ref="L227:L228"/>
    <mergeCell ref="M227:M230"/>
    <mergeCell ref="R227:R228"/>
    <mergeCell ref="S227:S230"/>
    <mergeCell ref="B229:B230"/>
    <mergeCell ref="F229:F230"/>
    <mergeCell ref="L229:L230"/>
    <mergeCell ref="R229:R230"/>
    <mergeCell ref="A231:A234"/>
    <mergeCell ref="B231:B232"/>
    <mergeCell ref="F231:F232"/>
    <mergeCell ref="G231:G234"/>
    <mergeCell ref="L231:L232"/>
    <mergeCell ref="M231:M234"/>
    <mergeCell ref="R231:R232"/>
    <mergeCell ref="S231:S234"/>
    <mergeCell ref="B233:B234"/>
    <mergeCell ref="F233:F234"/>
    <mergeCell ref="L233:L234"/>
    <mergeCell ref="R233:R234"/>
    <mergeCell ref="A235:A238"/>
    <mergeCell ref="B235:B236"/>
    <mergeCell ref="F235:F236"/>
    <mergeCell ref="G235:G238"/>
    <mergeCell ref="L235:L236"/>
    <mergeCell ref="M235:M238"/>
    <mergeCell ref="R235:R236"/>
    <mergeCell ref="S235:S238"/>
    <mergeCell ref="B237:B238"/>
    <mergeCell ref="F237:F238"/>
    <mergeCell ref="L237:L238"/>
    <mergeCell ref="R237:R238"/>
    <mergeCell ref="A239:A242"/>
    <mergeCell ref="B239:B240"/>
    <mergeCell ref="F239:F240"/>
    <mergeCell ref="G239:G242"/>
    <mergeCell ref="L239:L240"/>
    <mergeCell ref="M239:M242"/>
    <mergeCell ref="R239:R240"/>
    <mergeCell ref="S239:S242"/>
    <mergeCell ref="B241:B242"/>
    <mergeCell ref="F241:F242"/>
    <mergeCell ref="L241:L242"/>
    <mergeCell ref="R241:R242"/>
    <mergeCell ref="A243:A246"/>
    <mergeCell ref="B243:B244"/>
    <mergeCell ref="F243:F244"/>
    <mergeCell ref="G243:G246"/>
    <mergeCell ref="L243:L244"/>
    <mergeCell ref="M243:M246"/>
    <mergeCell ref="R243:R244"/>
    <mergeCell ref="S243:S246"/>
    <mergeCell ref="B245:B246"/>
    <mergeCell ref="F245:F246"/>
    <mergeCell ref="L245:L246"/>
    <mergeCell ref="R245:R246"/>
    <mergeCell ref="A247:A250"/>
    <mergeCell ref="B247:B248"/>
    <mergeCell ref="F247:F248"/>
    <mergeCell ref="G247:G250"/>
    <mergeCell ref="L247:L248"/>
    <mergeCell ref="M247:M250"/>
    <mergeCell ref="R247:R248"/>
    <mergeCell ref="S247:S250"/>
    <mergeCell ref="B249:B250"/>
    <mergeCell ref="F249:F250"/>
    <mergeCell ref="L249:L250"/>
    <mergeCell ref="R249:R250"/>
    <mergeCell ref="A251:A254"/>
    <mergeCell ref="B251:B252"/>
    <mergeCell ref="F251:F252"/>
    <mergeCell ref="G251:G254"/>
    <mergeCell ref="L251:L252"/>
    <mergeCell ref="M251:M254"/>
    <mergeCell ref="R251:R252"/>
    <mergeCell ref="S251:S254"/>
    <mergeCell ref="B253:B254"/>
    <mergeCell ref="F253:F254"/>
    <mergeCell ref="L253:L254"/>
    <mergeCell ref="R253:R254"/>
    <mergeCell ref="A255:A258"/>
    <mergeCell ref="B255:B256"/>
    <mergeCell ref="F255:F256"/>
    <mergeCell ref="G255:G258"/>
    <mergeCell ref="L255:L256"/>
    <mergeCell ref="M255:M258"/>
    <mergeCell ref="R255:R256"/>
    <mergeCell ref="S255:S258"/>
    <mergeCell ref="B257:B258"/>
    <mergeCell ref="F257:F258"/>
    <mergeCell ref="L257:L258"/>
    <mergeCell ref="R257:R258"/>
    <mergeCell ref="A351:A354"/>
    <mergeCell ref="B351:B352"/>
    <mergeCell ref="F351:F352"/>
    <mergeCell ref="G351:G354"/>
    <mergeCell ref="L351:L352"/>
    <mergeCell ref="M351:M354"/>
    <mergeCell ref="R351:R352"/>
    <mergeCell ref="S351:S354"/>
    <mergeCell ref="B353:B354"/>
    <mergeCell ref="F353:F354"/>
    <mergeCell ref="L353:L354"/>
    <mergeCell ref="R353:R354"/>
    <mergeCell ref="A355:A358"/>
    <mergeCell ref="B355:B356"/>
    <mergeCell ref="F355:F356"/>
    <mergeCell ref="G355:G358"/>
    <mergeCell ref="L355:L356"/>
    <mergeCell ref="M355:M358"/>
    <mergeCell ref="R355:R356"/>
    <mergeCell ref="S355:S358"/>
    <mergeCell ref="B357:B358"/>
    <mergeCell ref="F357:F358"/>
    <mergeCell ref="L357:L358"/>
    <mergeCell ref="R357:R358"/>
    <mergeCell ref="A359:A362"/>
    <mergeCell ref="B359:B360"/>
    <mergeCell ref="F359:F360"/>
    <mergeCell ref="G359:G362"/>
    <mergeCell ref="L359:L360"/>
    <mergeCell ref="M359:M362"/>
    <mergeCell ref="R359:R360"/>
    <mergeCell ref="S359:S362"/>
    <mergeCell ref="B361:B362"/>
    <mergeCell ref="F361:F362"/>
    <mergeCell ref="L361:L362"/>
    <mergeCell ref="R361:R362"/>
    <mergeCell ref="A363:A366"/>
    <mergeCell ref="B363:B364"/>
    <mergeCell ref="F363:F364"/>
    <mergeCell ref="G363:G366"/>
    <mergeCell ref="L363:L364"/>
    <mergeCell ref="M363:M366"/>
    <mergeCell ref="R363:R364"/>
    <mergeCell ref="S363:S366"/>
    <mergeCell ref="B365:B366"/>
    <mergeCell ref="F365:F366"/>
    <mergeCell ref="L365:L366"/>
    <mergeCell ref="R365:R366"/>
    <mergeCell ref="A367:A370"/>
    <mergeCell ref="B367:B368"/>
    <mergeCell ref="F367:F368"/>
    <mergeCell ref="G367:G370"/>
    <mergeCell ref="L367:L368"/>
    <mergeCell ref="M367:M370"/>
    <mergeCell ref="R367:R368"/>
    <mergeCell ref="S367:S370"/>
    <mergeCell ref="B369:B370"/>
    <mergeCell ref="F369:F370"/>
    <mergeCell ref="L369:L370"/>
    <mergeCell ref="R369:R370"/>
    <mergeCell ref="A371:A374"/>
    <mergeCell ref="B371:B372"/>
    <mergeCell ref="F371:F372"/>
    <mergeCell ref="G371:G374"/>
    <mergeCell ref="L371:L372"/>
    <mergeCell ref="M371:M374"/>
    <mergeCell ref="R371:R372"/>
    <mergeCell ref="S371:S374"/>
    <mergeCell ref="B373:B374"/>
    <mergeCell ref="F373:F374"/>
    <mergeCell ref="L373:L374"/>
    <mergeCell ref="R373:R374"/>
    <mergeCell ref="A375:A378"/>
    <mergeCell ref="B375:B376"/>
    <mergeCell ref="F375:F376"/>
    <mergeCell ref="G375:G378"/>
    <mergeCell ref="L375:L376"/>
    <mergeCell ref="M375:M378"/>
    <mergeCell ref="R375:R376"/>
    <mergeCell ref="S375:S378"/>
    <mergeCell ref="B377:B378"/>
    <mergeCell ref="F377:F378"/>
    <mergeCell ref="L377:L378"/>
    <mergeCell ref="R377:R378"/>
    <mergeCell ref="A379:A382"/>
    <mergeCell ref="B379:B380"/>
    <mergeCell ref="F379:F380"/>
    <mergeCell ref="G379:G382"/>
    <mergeCell ref="L379:L380"/>
    <mergeCell ref="M379:M382"/>
    <mergeCell ref="R379:R380"/>
    <mergeCell ref="S379:S382"/>
    <mergeCell ref="B381:B382"/>
    <mergeCell ref="F381:F382"/>
    <mergeCell ref="L381:L382"/>
    <mergeCell ref="R381:R382"/>
    <mergeCell ref="A383:A386"/>
    <mergeCell ref="B383:B384"/>
    <mergeCell ref="F383:F384"/>
    <mergeCell ref="G383:G386"/>
    <mergeCell ref="L383:L384"/>
    <mergeCell ref="M383:M386"/>
    <mergeCell ref="R383:R384"/>
    <mergeCell ref="S383:S386"/>
    <mergeCell ref="B385:B386"/>
    <mergeCell ref="F385:F386"/>
    <mergeCell ref="L385:L386"/>
    <mergeCell ref="R385:R386"/>
    <mergeCell ref="A387:A390"/>
    <mergeCell ref="B387:B388"/>
    <mergeCell ref="F387:F388"/>
    <mergeCell ref="G387:G390"/>
    <mergeCell ref="L387:L388"/>
    <mergeCell ref="M387:M390"/>
    <mergeCell ref="R387:R388"/>
    <mergeCell ref="S387:S390"/>
    <mergeCell ref="B389:B390"/>
    <mergeCell ref="F389:F390"/>
    <mergeCell ref="L389:L390"/>
    <mergeCell ref="R389:R390"/>
    <mergeCell ref="A391:A394"/>
    <mergeCell ref="B391:B392"/>
    <mergeCell ref="F391:F392"/>
    <mergeCell ref="G391:G394"/>
    <mergeCell ref="L391:L392"/>
    <mergeCell ref="M391:M394"/>
    <mergeCell ref="R391:R392"/>
    <mergeCell ref="S391:S394"/>
    <mergeCell ref="B393:B394"/>
    <mergeCell ref="F393:F394"/>
    <mergeCell ref="L393:L394"/>
    <mergeCell ref="R393:R394"/>
    <mergeCell ref="A395:A398"/>
    <mergeCell ref="B395:B396"/>
    <mergeCell ref="F395:F396"/>
    <mergeCell ref="G395:G398"/>
    <mergeCell ref="L395:L396"/>
    <mergeCell ref="M395:M398"/>
    <mergeCell ref="R395:R396"/>
    <mergeCell ref="S395:S398"/>
    <mergeCell ref="B397:B398"/>
    <mergeCell ref="F397:F398"/>
    <mergeCell ref="L397:L398"/>
    <mergeCell ref="R397:R398"/>
  </mergeCells>
  <phoneticPr fontId="1"/>
  <pageMargins left="0.51181102362204722" right="0.31496062992125984"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表紙</vt:lpstr>
      <vt:lpstr>過去データ(全体)</vt:lpstr>
      <vt:lpstr>過去データ(業種別・主要3項目)</vt:lpstr>
      <vt:lpstr>入力シート!Print_Area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笠井 靖子</dc:creator>
  <cp:lastModifiedBy>神山佳之</cp:lastModifiedBy>
  <cp:lastPrinted>2019-07-24T00:56:22Z</cp:lastPrinted>
  <dcterms:created xsi:type="dcterms:W3CDTF">2012-03-28T01:43:40Z</dcterms:created>
  <dcterms:modified xsi:type="dcterms:W3CDTF">2019-07-24T07:06:22Z</dcterms:modified>
</cp:coreProperties>
</file>